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drawings/drawing11.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3.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2.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7.xml" ContentType="application/vnd.openxmlformats-officedocument.spreadsheetml.externalLink+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12"/>
  <workbookPr codeName="ThisWorkbook" defaultThemeVersion="166925"/>
  <mc:AlternateContent xmlns:mc="http://schemas.openxmlformats.org/markup-compatibility/2006">
    <mc:Choice Requires="x15">
      <x15ac:absPath xmlns:x15ac="http://schemas.microsoft.com/office/spreadsheetml/2010/11/ac" url="https://d.docs.live.net/d5bb78c120bb3e26/Desktop/"/>
    </mc:Choice>
  </mc:AlternateContent>
  <xr:revisionPtr revIDLastSave="0" documentId="14_{635DBDEB-E197-4763-9B38-99FE5EF12890}" xr6:coauthVersionLast="47" xr6:coauthVersionMax="47" xr10:uidLastSave="{00000000-0000-0000-0000-000000000000}"/>
  <workbookProtection workbookAlgorithmName="SHA-512" workbookHashValue="syKTtioYz5+ZkzD3ye8FQgSwTkBD7dBrffYo9Ww9LhtL1wpMhVLgb4QasSwyQ8vm63KgZsnBnMXcMFuGOrDL0w==" workbookSaltValue="cD/ZzuDA0JlJHCtxHpgICg==" workbookSpinCount="100000" lockStructure="1"/>
  <bookViews>
    <workbookView xWindow="-120" yWindow="-120" windowWidth="20730" windowHeight="11040" xr2:uid="{D10D10B8-8769-4B34-BD5E-2F646923815B}"/>
  </bookViews>
  <sheets>
    <sheet name=" Main Dashboard" sheetId="27" r:id="rId1"/>
    <sheet name="Lean Dictionary" sheetId="85" r:id="rId2"/>
    <sheet name="Quick Reference to Excellence" sheetId="66" r:id="rId3"/>
    <sheet name="How to use the Lean Sensei" sheetId="28" r:id="rId4"/>
    <sheet name="AME Lean Sensei Questions" sheetId="29" r:id="rId5"/>
    <sheet name=" Calculations" sheetId="57" state="hidden" r:id="rId6"/>
    <sheet name="Questions by Phases" sheetId="25" r:id="rId7"/>
    <sheet name="Book Library" sheetId="86" r:id="rId8"/>
    <sheet name="Report Card" sheetId="30" r:id="rId9"/>
    <sheet name="Dashboard" sheetId="31" r:id="rId10"/>
    <sheet name="Comparison Analysis" sheetId="32" r:id="rId11"/>
    <sheet name="Pyramid" sheetId="33" r:id="rId12"/>
    <sheet name="Management System" sheetId="34" r:id="rId13"/>
    <sheet name="People Centric Leadership" sheetId="35" r:id="rId14"/>
    <sheet name="Safety and Environmental Health" sheetId="36" r:id="rId15"/>
    <sheet name="Technology" sheetId="37" r:id="rId16"/>
    <sheet name="Operations Improvement" sheetId="38" r:id="rId17"/>
    <sheet name="Business Operations -In Office" sheetId="39" r:id="rId18"/>
    <sheet name="Product Development" sheetId="40" r:id="rId19"/>
    <sheet name="Supplier Development and Proc" sheetId="41" r:id="rId20"/>
    <sheet name="Quality Focus" sheetId="42" r:id="rId21"/>
    <sheet name="Cost" sheetId="43" r:id="rId22"/>
    <sheet name="Delivery" sheetId="44" r:id="rId23"/>
    <sheet name="Profitability" sheetId="45" r:id="rId24"/>
    <sheet name="Excellence" sheetId="51" r:id="rId25"/>
    <sheet name="Lean Webinar Dashboard" sheetId="52" r:id="rId26"/>
    <sheet name="Target Magazing Dashboard" sheetId="77" r:id="rId27"/>
    <sheet name="Privacy Statement" sheetId="46" r:id="rId28"/>
    <sheet name="Lean Boot Camp" sheetId="53" r:id="rId29"/>
    <sheet name="Lean Assessment " sheetId="54" r:id="rId30"/>
    <sheet name="Lean Sensei Facilitation" sheetId="55" r:id="rId31"/>
    <sheet name="Assessor Training" sheetId="56" r:id="rId32"/>
    <sheet name="Tool Selector Guide" sheetId="83"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0">#REF!</definedName>
    <definedName name="\c">#REF!</definedName>
    <definedName name="\D">#REF!</definedName>
    <definedName name="\M">#REF!</definedName>
    <definedName name="\p">'[1]F99 Inc Stmt'!#REF!</definedName>
    <definedName name="\q">#REF!</definedName>
    <definedName name="\V">#REF!</definedName>
    <definedName name="\z">'[2]F99 LL QBR BS'!#REF!</definedName>
    <definedName name="____PAC2">#REF!</definedName>
    <definedName name="____PAC3">#REF!</definedName>
    <definedName name="___PAC2">#REF!</definedName>
    <definedName name="___PAC3">#REF!</definedName>
    <definedName name="___tim2">#REF!</definedName>
    <definedName name="__2002_PD_RJ_Channel_July">'[3]2002_PD_RJ_Channel_July'!$A$1:$K$531</definedName>
    <definedName name="__2002_PD_Top_42_July">'[3]2002_PD_Top_42_July'!$A$1:$K$65</definedName>
    <definedName name="__CM1">#REF!</definedName>
    <definedName name="__l3">#REF!</definedName>
    <definedName name="__pa1">#REF!</definedName>
    <definedName name="__PAC2">#REF!</definedName>
    <definedName name="__PAC3">#REF!</definedName>
    <definedName name="__tim2">#REF!</definedName>
    <definedName name="_002_PD_Top_42_Feb">#REF!</definedName>
    <definedName name="_1FOREIGN_S">#REF!</definedName>
    <definedName name="_2002_PD_RJ_Channel_July">'[3]2002_PD_RJ_Channel_July'!$A$1:$K$531</definedName>
    <definedName name="_2002_PD_Top_42_July">'[3]2002_PD_Top_42_July'!$A$1:$K$65</definedName>
    <definedName name="_2P_LDESCR">#REF!</definedName>
    <definedName name="_3US_S">#REF!</definedName>
    <definedName name="_CM1">#REF!</definedName>
    <definedName name="_xlnm._FilterDatabase" localSheetId="1" hidden="1">'Lean Dictionary'!$B$2:$C$143</definedName>
    <definedName name="_Key1" localSheetId="0" hidden="1">#REF!</definedName>
    <definedName name="_Key1" hidden="1">#REF!</definedName>
    <definedName name="_Key2" hidden="1">#REF!</definedName>
    <definedName name="_l3">#REF!</definedName>
    <definedName name="_Order1" hidden="1">255</definedName>
    <definedName name="_Order2" hidden="1">0</definedName>
    <definedName name="_pa1">#REF!</definedName>
    <definedName name="_PAC2">#REF!</definedName>
    <definedName name="_PAC3">#REF!</definedName>
    <definedName name="_Regression_Out" hidden="1">#REF!</definedName>
    <definedName name="_Regression_X" hidden="1">#REF!</definedName>
    <definedName name="_Regression_Y" hidden="1">#REF!</definedName>
    <definedName name="_Sort" localSheetId="0" hidden="1">#REF!</definedName>
    <definedName name="_Sort" hidden="1">#REF!</definedName>
    <definedName name="_th_QTR_COS_Compare_FINAL_w_054_Pur_FG_Costs">#REF!</definedName>
    <definedName name="_tim2">#REF!</definedName>
    <definedName name="a">#REF!</definedName>
    <definedName name="abc">#REF!</definedName>
    <definedName name="Activity_by_Project_Print_Range">#REF!</definedName>
    <definedName name="actual">'[4]Actuals by Mth'!$A$8:$N$55</definedName>
    <definedName name="actual2">'[5]Actuals by Mth'!$A$9:$N$50</definedName>
    <definedName name="AdminContact">#REF!</definedName>
    <definedName name="All">#REF!</definedName>
    <definedName name="AllLocations">#REF!</definedName>
    <definedName name="Allocations_Print_Range">#REF!</definedName>
    <definedName name="Annual_Requirements">#REF!</definedName>
    <definedName name="ASL">'[6]ASL FY03 Chart'!$A$1:$Y$87</definedName>
    <definedName name="ASSEMBLY_REG">#N/A</definedName>
    <definedName name="ASSET_PEN">#REF!</definedName>
    <definedName name="Assy_FPY_3IN1">'[7]Large SPV'!$AQ$1:$BG$39</definedName>
    <definedName name="Assy_Prod_3IN1">'[7]Large SPV'!$AQ$83:$BG$123</definedName>
    <definedName name="Assy_SR_3IN1">'[7]Large SPV'!$AQ$41:$BG$81</definedName>
    <definedName name="AvailableTime">#REF!</definedName>
    <definedName name="Ba">[8]Calendar!$AA$54</definedName>
    <definedName name="Baa">[8]Calendar!$AC$54</definedName>
    <definedName name="BALANCE">#REF!</definedName>
    <definedName name="balancesheet">'[9]Total LL Internal Plan P&amp;L '!#REF!</definedName>
    <definedName name="BASE">#REF!</definedName>
    <definedName name="Bb">[8]Calendar!$AA$55</definedName>
    <definedName name="Bbb">[8]Calendar!$AC$55</definedName>
    <definedName name="Bc">[8]Calendar!$AA$56</definedName>
    <definedName name="Bcc">[8]Calendar!$AC$56</definedName>
    <definedName name="Bd">[8]Calendar!$AA$57</definedName>
    <definedName name="Bdd">[8]Calendar!$AC$57</definedName>
    <definedName name="Be">[8]Calendar!$AA$58</definedName>
    <definedName name="Bee">[8]Calendar!$AC$58</definedName>
    <definedName name="BETA">#REF!</definedName>
    <definedName name="Bf">[8]Calendar!$AA$59</definedName>
    <definedName name="Bff">[8]Calendar!$AC$59</definedName>
    <definedName name="Bg">[8]Calendar!$AA$60</definedName>
    <definedName name="Bgg">[8]Calendar!$AC$60</definedName>
    <definedName name="Bh">[8]Calendar!$AA$61</definedName>
    <definedName name="Bhh">[8]Calendar!$AC$61</definedName>
    <definedName name="BLT">'[6]ASL BLT Chart'!$A$1:$AE$38</definedName>
    <definedName name="bn">[10]Statistics!$C$20</definedName>
    <definedName name="BNB03PLN">#REF!</definedName>
    <definedName name="BNB04ACDL">#REF!</definedName>
    <definedName name="BNB04ACFN">#REF!</definedName>
    <definedName name="BNB04ACQ">#REF!</definedName>
    <definedName name="BNB04ACT">#REF!</definedName>
    <definedName name="BNB04ACY">#REF!</definedName>
    <definedName name="Body715">#REF!</definedName>
    <definedName name="Body715_FPY_3IN1">#REF!</definedName>
    <definedName name="Body715_Prod_3IN1">#REF!</definedName>
    <definedName name="Body715_SR_3IN1">#REF!</definedName>
    <definedName name="Body715FPY">#REF!</definedName>
    <definedName name="Body715Scrap">#REF!</definedName>
    <definedName name="BUDGET">#REF!</definedName>
    <definedName name="BWACC">#REF!</definedName>
    <definedName name="CALC">#REF!</definedName>
    <definedName name="CandidateName">'[11]Site Information'!$B$10</definedName>
    <definedName name="CAPEX1">#REF!</definedName>
    <definedName name="CAPEX2">#REF!</definedName>
    <definedName name="CAPEX3">#REF!</definedName>
    <definedName name="CAPEX4">#REF!</definedName>
    <definedName name="CAPEX5">#REF!</definedName>
    <definedName name="CAPEX6">#REF!</definedName>
    <definedName name="carol">#REF!</definedName>
    <definedName name="CASH">#REF!</definedName>
    <definedName name="CASH_FLOW">#REF!</definedName>
    <definedName name="CASHTAX">#REF!</definedName>
    <definedName name="cb">#REF!</definedName>
    <definedName name="CBORDER">#REF!</definedName>
    <definedName name="CDA92BS">#REF!</definedName>
    <definedName name="clearance">[12]Sheet1!$I$14</definedName>
    <definedName name="CLOSE_WIN">#REF!</definedName>
    <definedName name="cm">#REF!</definedName>
    <definedName name="CMB04ACQ">#REF!</definedName>
    <definedName name="CMB04ACT">#REF!</definedName>
    <definedName name="CMB04ACY">#REF!</definedName>
    <definedName name="CMB04PLQ">'[13]Combined PLN'!$AA$5:$AN$118</definedName>
    <definedName name="COGS">#REF!</definedName>
    <definedName name="ColumnTitle1">[14]!Project1[[#Headers],[Date]]</definedName>
    <definedName name="ColumnTitle2">#REF!</definedName>
    <definedName name="ColumnTitle3">[14]!Project3[[#Headers],[% done]]</definedName>
    <definedName name="COMPANY">#REF!</definedName>
    <definedName name="CompStndztion">#REF!</definedName>
    <definedName name="conciliación">#REF!</definedName>
    <definedName name="CONSTANT">#REF!</definedName>
    <definedName name="CostColumn">#REF!</definedName>
    <definedName name="creditos">#REF!</definedName>
    <definedName name="creepage">[12]Sheet1!$I$16</definedName>
    <definedName name="CSST">#REF!</definedName>
    <definedName name="Current" localSheetId="0">#REF!</definedName>
    <definedName name="Current">#REF!</definedName>
    <definedName name="Customer">#REF!</definedName>
    <definedName name="CustOQ">'[15]Value Stream'!$C$9</definedName>
    <definedName name="CxCdolls">#REF!</definedName>
    <definedName name="d">'[16]Drop Down'!$C$1:$C$65536</definedName>
    <definedName name="DailyDemand">#REF!</definedName>
    <definedName name="dasdsada">#REF!</definedName>
    <definedName name="_xlnm.Database">#REF!</definedName>
    <definedName name="Date">#REF!</definedName>
    <definedName name="DAYS">#REF!</definedName>
    <definedName name="Days_Per_Year">#REF!</definedName>
    <definedName name="dd">'[17]Drop Down'!$C$1:$C$65536</definedName>
    <definedName name="DEPRECIATION">#REF!</definedName>
    <definedName name="Dept">#REF!</definedName>
    <definedName name="Desc">#REF!</definedName>
    <definedName name="deudas">#REF!</definedName>
    <definedName name="DIRECTORY">#REF!</definedName>
    <definedName name="display_modes">[18]Help!$C$44:$C$46</definedName>
    <definedName name="DORDAL">#REF!</definedName>
    <definedName name="DSP_Print_Range">#REF!</definedName>
    <definedName name="e">'[16]Drop Down'!$C$1:$C$65536</definedName>
    <definedName name="EFFORT_IMPACT_LOOKUP">[19]Lookup!$G$2:$G$4</definedName>
    <definedName name="EHS_Compliance" localSheetId="31">#REF!</definedName>
    <definedName name="EHS_Compliance" localSheetId="29">#REF!</definedName>
    <definedName name="EHS_Compliance" localSheetId="28">#REF!</definedName>
    <definedName name="EHS_Compliance" localSheetId="30">#REF!</definedName>
    <definedName name="EHS_Compliance">#REF!</definedName>
    <definedName name="ep">'[9]Total LL Internal Plan P&amp;L '!#REF!</definedName>
    <definedName name="EP_TREE">[20]eprofit!$A:$Q</definedName>
    <definedName name="EP94_96">[21]eprofit!$V$1:$AG$34</definedName>
    <definedName name="EP95_96">[20]eprofit!$V$1:$AG$34</definedName>
    <definedName name="EPROFIT97">[20]eprofit!$V$39:$AL$73</definedName>
    <definedName name="EPROFIT98">[20]eprofit!$V$80:$AL$114</definedName>
    <definedName name="ert">#REF!</definedName>
    <definedName name="Event1">[8]Calendar!$C$43:$C$72</definedName>
    <definedName name="Event2">[8]Calendar!$S$43:$S$72</definedName>
    <definedName name="EventEndDate">#REF!</definedName>
    <definedName name="EventLocation">#REF!</definedName>
    <definedName name="EventStartDate">#REF!</definedName>
    <definedName name="EventType">#REF!</definedName>
    <definedName name="EventTypes">#REF!</definedName>
    <definedName name="exception">#REF!</definedName>
    <definedName name="F_BALANCE">#REF!</definedName>
    <definedName name="F_CASH">#REF!</definedName>
    <definedName name="F_FINANCE">#REF!</definedName>
    <definedName name="F_INCOME">#REF!</definedName>
    <definedName name="F_INVEST">#REF!</definedName>
    <definedName name="F_OPERATING">#REF!</definedName>
    <definedName name="F_RESULTS">#REF!</definedName>
    <definedName name="F_SUP_CALC">#REF!</definedName>
    <definedName name="F_TAXPG">#REF!</definedName>
    <definedName name="FAB_REG">#N/A</definedName>
    <definedName name="FBASE">#REF!</definedName>
    <definedName name="FCASHTAX">#REF!</definedName>
    <definedName name="FCOGS">#REF!</definedName>
    <definedName name="FCONSTANT">#REF!</definedName>
    <definedName name="FDEPRECIATION">#REF!</definedName>
    <definedName name="FFINANCE">#REF!</definedName>
    <definedName name="FGROWTH">#REF!</definedName>
    <definedName name="FILE">#REF!</definedName>
    <definedName name="FINANCE">#REF!</definedName>
    <definedName name="FINCOME">#REF!</definedName>
    <definedName name="FINCREASED">#REF!</definedName>
    <definedName name="FINETOTHER">#REF!</definedName>
    <definedName name="FINETPPE">#REF!</definedName>
    <definedName name="FINTENSITY">#REF!</definedName>
    <definedName name="FINVESTMENT">#REF!</definedName>
    <definedName name="FINVESTYEARS">#REF!</definedName>
    <definedName name="FirstDay" localSheetId="0">#REF!</definedName>
    <definedName name="FirstDay">#REF!</definedName>
    <definedName name="FirstMonth" localSheetId="0">#REF!</definedName>
    <definedName name="FirstMonth">#REF!</definedName>
    <definedName name="FIWORKING">#REF!</definedName>
    <definedName name="FMARGIN">#REF!</definedName>
    <definedName name="FMS">[7]VTL!$A$2:$I$13721</definedName>
    <definedName name="FMS_FPY_3IN1">[7]VTL!$AQ$1:$BG$39</definedName>
    <definedName name="FMS_Prod_3IN1">[7]VTL!$AQ$83:$BG$123</definedName>
    <definedName name="FMS_SR_3IN1">[7]VTL!$AQ$41:$BG$81</definedName>
    <definedName name="FMSFPY">[7]VTL!$K$2:$N$18931</definedName>
    <definedName name="FMSScrap">[7]VTL!$P$2:$S$24514</definedName>
    <definedName name="FNETPPE">#REF!</definedName>
    <definedName name="FNOPLAT">#REF!</definedName>
    <definedName name="food">#REF!</definedName>
    <definedName name="FOPERATING">#REF!</definedName>
    <definedName name="FORE_ALL">#REF!</definedName>
    <definedName name="forecast">[4]Forecast!$A$8:$N$55</definedName>
    <definedName name="forecast2">[5]Forecast!$A$9:$M$50</definedName>
    <definedName name="FOTHER">#REF!</definedName>
    <definedName name="FPREROIC">#REF!</definedName>
    <definedName name="FREQUENCY">#REF!</definedName>
    <definedName name="FROIC">#REF!</definedName>
    <definedName name="FROICYEARS">#REF!</definedName>
    <definedName name="FSG_A">#REF!</definedName>
    <definedName name="FTURNOVER">#REF!</definedName>
    <definedName name="FWORKING">#REF!</definedName>
    <definedName name="FY06_4th_Qtr_Sales_History_Summary___Modified">#REF!</definedName>
    <definedName name="Ga">[8]Calendar!$AA$64</definedName>
    <definedName name="Gaa">[8]Calendar!$AC$64</definedName>
    <definedName name="Games">#REF!</definedName>
    <definedName name="Gb">[8]Calendar!$AA$65</definedName>
    <definedName name="GBALANCE">#REF!</definedName>
    <definedName name="Gbb">[8]Calendar!$AC$65</definedName>
    <definedName name="Gc">[8]Calendar!$AA$66</definedName>
    <definedName name="GCAP_INVEST">#REF!</definedName>
    <definedName name="Gcc">[8]Calendar!$AC$66</definedName>
    <definedName name="Gd">[8]Calendar!$AA$67</definedName>
    <definedName name="gDataRange">[22]Sheet2!$A$1:$B$30</definedName>
    <definedName name="Gdd">[8]Calendar!$AC$67</definedName>
    <definedName name="Ge">[8]Calendar!$AA$68</definedName>
    <definedName name="Gee">[8]Calendar!$AC$68</definedName>
    <definedName name="Gf">[8]Calendar!$AA$69</definedName>
    <definedName name="Gff">[8]Calendar!$AC$69</definedName>
    <definedName name="GFINANCE">#REF!</definedName>
    <definedName name="GFORECAST">#REF!</definedName>
    <definedName name="GFREE_CASH">#REF!</definedName>
    <definedName name="Gg">[8]Calendar!$AA$70</definedName>
    <definedName name="Ggg">[8]Calendar!$AC$70</definedName>
    <definedName name="Gh">[8]Calendar!$AA$71</definedName>
    <definedName name="Ghh">[8]Calendar!$AC$71</definedName>
    <definedName name="GINCOME">#REF!</definedName>
    <definedName name="GINPUT">#REF!</definedName>
    <definedName name="GK_RESULTS">#REF!</definedName>
    <definedName name="GNOPLAT">#REF!</definedName>
    <definedName name="GOPERATING">#REF!</definedName>
    <definedName name="Group">#REF!</definedName>
    <definedName name="GroupIndex">#REF!</definedName>
    <definedName name="GROWTH">#REF!</definedName>
    <definedName name="GSUP_CALC">#REF!</definedName>
    <definedName name="GVALUE">#REF!</definedName>
    <definedName name="GWACC">#REF!</definedName>
    <definedName name="H_INCOME">#REF!</definedName>
    <definedName name="HBALANCE">#REF!</definedName>
    <definedName name="HCAP_INVEST">#REF!</definedName>
    <definedName name="HCI">#REF!</definedName>
    <definedName name="Height">30</definedName>
    <definedName name="HFINANCE">#REF!</definedName>
    <definedName name="HFREE_CASH">#REF!</definedName>
    <definedName name="HIST_ALL">#REF!</definedName>
    <definedName name="HK_RESULT">#REF!</definedName>
    <definedName name="HK_RESULTS">#REF!</definedName>
    <definedName name="holding">#REF!</definedName>
    <definedName name="Holiday">[8]Calendar!$K$43:$K$72</definedName>
    <definedName name="holidays">OFFSET([18]Holidays!$A$10,1,0,MATCH(9.9E+100,[18]Holidays!$A$10:$A$4989)-1,1)</definedName>
    <definedName name="Home_Center_Expenses_Print_Range">#REF!</definedName>
    <definedName name="HOPERATING">#REF!</definedName>
    <definedName name="hotel">#REF!</definedName>
    <definedName name="HSUP_CALC">#REF!</definedName>
    <definedName name="INCOME">#REF!</definedName>
    <definedName name="incr">#REF!</definedName>
    <definedName name="INCREASED">#REF!</definedName>
    <definedName name="INETOTHER">#REF!</definedName>
    <definedName name="INETPPE">#REF!</definedName>
    <definedName name="INFLATION">'[23]Holophane KeyStats 12-6-99'!#REF!</definedName>
    <definedName name="IntBHF2307_0001">#REF!</definedName>
    <definedName name="INTENSITY">#REF!</definedName>
    <definedName name="Interval" localSheetId="0">#REF!</definedName>
    <definedName name="Interval">#REF!</definedName>
    <definedName name="INTRO">#REF!</definedName>
    <definedName name="INVEST">#REF!</definedName>
    <definedName name="INVESTMENT">#REF!</definedName>
    <definedName name="INVESTYEAR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39279.4974652778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REE">#REF!</definedName>
    <definedName name="IWORKING">#REF!</definedName>
    <definedName name="jkkkj">#REF!</definedName>
    <definedName name="KaizenArea">#REF!</definedName>
    <definedName name="KD">#REF!</definedName>
    <definedName name="lead">[18]Help!$D$147:$D$158</definedName>
    <definedName name="lead_color">[18]Help!$E$147:$E$158</definedName>
    <definedName name="Level1.xls">#REF!</definedName>
    <definedName name="level11.xls">#REF!</definedName>
    <definedName name="level2">#REF!</definedName>
    <definedName name="levell1.xls">#REF!</definedName>
    <definedName name="LIAB_PEN">#REF!</definedName>
    <definedName name="LLDECBS">#REF!</definedName>
    <definedName name="LLDECCF">#REF!</definedName>
    <definedName name="LLFY92BS">#REF!</definedName>
    <definedName name="LOAD">#REF!</definedName>
    <definedName name="Locations">'[24]Drop Down'!$A$1:$A$65536</definedName>
    <definedName name="LV1MATRIX">#REF!</definedName>
    <definedName name="MACRO_HIDE">#REF!</definedName>
    <definedName name="MACRO_SHOW">#REF!</definedName>
    <definedName name="MACROS">#REF!</definedName>
    <definedName name="MAIN">#REF!</definedName>
    <definedName name="MANUAL">#REF!</definedName>
    <definedName name="MARGIN">#REF!</definedName>
    <definedName name="Maxload">#REF!</definedName>
    <definedName name="MBASE">#REF!</definedName>
    <definedName name="MCASHTAX">#REF!</definedName>
    <definedName name="MCOGS">#REF!</definedName>
    <definedName name="MCONSTANT">#REF!</definedName>
    <definedName name="MCOST_CAP">#REF!</definedName>
    <definedName name="MCV">#REF!</definedName>
    <definedName name="MDATA_FILE">#REF!</definedName>
    <definedName name="MDEPRECIATION">#REF!</definedName>
    <definedName name="Metric_Type" localSheetId="31">#REF!</definedName>
    <definedName name="Metric_Type" localSheetId="29">#REF!</definedName>
    <definedName name="Metric_Type" localSheetId="28">#REF!</definedName>
    <definedName name="Metric_Type" localSheetId="30">#REF!</definedName>
    <definedName name="Metric_Type">#REF!</definedName>
    <definedName name="MEZ04ACDL">#REF!</definedName>
    <definedName name="MEZ04ACFN">#REF!</definedName>
    <definedName name="MEZ04ACQ">#REF!</definedName>
    <definedName name="MEZ04ACT">#REF!</definedName>
    <definedName name="MEZ04ACY">#REF!</definedName>
    <definedName name="mfg">#REF!</definedName>
    <definedName name="MFORECAST">#REF!</definedName>
    <definedName name="MGOTO">#REF!</definedName>
    <definedName name="MGRATIOS">#REF!</definedName>
    <definedName name="MGROWTH">#REF!</definedName>
    <definedName name="MHELP">#REF!</definedName>
    <definedName name="MHIST_RATIOS">#REF!</definedName>
    <definedName name="MHISTORICAL">#REF!</definedName>
    <definedName name="MINCREASED">#REF!</definedName>
    <definedName name="MINETOTHER">#REF!</definedName>
    <definedName name="MINETPPE">#REF!</definedName>
    <definedName name="MINIT">#REF!</definedName>
    <definedName name="MINPUT">#REF!</definedName>
    <definedName name="Mins_Per_Shift">#REF!</definedName>
    <definedName name="MINTENSITY">#REF!</definedName>
    <definedName name="MINVESTMENT">#REF!</definedName>
    <definedName name="MINVESTYEARS">#REF!</definedName>
    <definedName name="MIWORKING">#REF!</definedName>
    <definedName name="MKT">#REF!</definedName>
    <definedName name="MKT_COMP">#REF!</definedName>
    <definedName name="MKT_DEBT">#REF!</definedName>
    <definedName name="MMARGIN">#REF!</definedName>
    <definedName name="MNETPPE">#REF!</definedName>
    <definedName name="MNOPLAT">#REF!</definedName>
    <definedName name="MOGOTO">#REF!</definedName>
    <definedName name="MON">#REF!</definedName>
    <definedName name="MONTH">#REF!</definedName>
    <definedName name="Months" localSheetId="0">#REF!</definedName>
    <definedName name="Months">#REF!</definedName>
    <definedName name="MOTHER">#REF!</definedName>
    <definedName name="MPRATIOS">#REF!</definedName>
    <definedName name="MPREROIC">#REF!</definedName>
    <definedName name="MPRINT">#REF!</definedName>
    <definedName name="MPRTREE">#REF!</definedName>
    <definedName name="MPTREE_INVEST">#REF!</definedName>
    <definedName name="MROIC">#REF!</definedName>
    <definedName name="MROICYEARS">#REF!</definedName>
    <definedName name="MRTREE">#REF!</definedName>
    <definedName name="MSG_A">#REF!</definedName>
    <definedName name="MTREE_INVEST">#REF!</definedName>
    <definedName name="MTURNOVER">#REF!</definedName>
    <definedName name="Multiplier">#REF!</definedName>
    <definedName name="MVALUE">#REF!</definedName>
    <definedName name="MWACC">#REF!</definedName>
    <definedName name="MWINDOW">#REF!</definedName>
    <definedName name="MWORKING">#REF!</definedName>
    <definedName name="NETPPE">#REF!</definedName>
    <definedName name="NEW_INVESTMENT">#REF!</definedName>
    <definedName name="Newark">'[6]ASL FY03 Chart'!$A$1:$Y$58</definedName>
    <definedName name="NO">#REF!</definedName>
    <definedName name="nodeducibles">#REF!</definedName>
    <definedName name="Nonmfg">#REF!</definedName>
    <definedName name="NOPLAT">#REF!</definedName>
    <definedName name="Ocell">'[10]STDWCT Template'!$A$11:$A$69</definedName>
    <definedName name="OEE">'[10]STDWCT Template'!$M$6</definedName>
    <definedName name="ok">[25]PYR!$A$19:$M$26</definedName>
    <definedName name="Old_print_Area">#REF!</definedName>
    <definedName name="op">#REF!</definedName>
    <definedName name="OPEN_WIN">#REF!</definedName>
    <definedName name="OPERATING">#REF!</definedName>
    <definedName name="OrdersPerDay" localSheetId="0">#REF!</definedName>
    <definedName name="OrdersPerDay">#REF!</definedName>
    <definedName name="OTHER">#REF!</definedName>
    <definedName name="Otras_Ctas_x_Pag___Banamex">#REF!</definedName>
    <definedName name="paa">#REF!</definedName>
    <definedName name="pab">#REF!</definedName>
    <definedName name="pac">#REF!</definedName>
    <definedName name="pad">#REF!</definedName>
    <definedName name="paf">#REF!</definedName>
    <definedName name="pag">#REF!</definedName>
    <definedName name="PAGE">#REF!</definedName>
    <definedName name="PAGE_INTRO">#REF!</definedName>
    <definedName name="PAGE1">'[2]F99 LL QBR BS'!#REF!</definedName>
    <definedName name="PAGE10">#REF!</definedName>
    <definedName name="page11">#REF!</definedName>
    <definedName name="page12">#REF!</definedName>
    <definedName name="page13">#REF!</definedName>
    <definedName name="PAGE13A">#REF!</definedName>
    <definedName name="page14">#REF!</definedName>
    <definedName name="PAGE14A">#REF!</definedName>
    <definedName name="page15">#REF!</definedName>
    <definedName name="PAGE15A">#REF!</definedName>
    <definedName name="page16">#REF!</definedName>
    <definedName name="PAGE16A">#REF!</definedName>
    <definedName name="page17">#REF!</definedName>
    <definedName name="page18">#REF!</definedName>
    <definedName name="page19">#REF!</definedName>
    <definedName name="PAGE2">'[2]F99 LL QBR BS'!#REF!</definedName>
    <definedName name="page20">#REF!</definedName>
    <definedName name="page21">#REF!</definedName>
    <definedName name="page22">#REF!</definedName>
    <definedName name="page23">#REF!</definedName>
    <definedName name="page24">#REF!</definedName>
    <definedName name="page25">#REF!</definedName>
    <definedName name="PAGE26">#REF!</definedName>
    <definedName name="PAGE27">#REF!</definedName>
    <definedName name="PAGE28">#REF!</definedName>
    <definedName name="page29">#REF!</definedName>
    <definedName name="PAGE2A">'[2]F99 LL QBR BS'!#REF!</definedName>
    <definedName name="PAGE3">'[1]F99 Inc Stmt'!#REF!</definedName>
    <definedName name="page30">#REF!</definedName>
    <definedName name="page31">#REF!</definedName>
    <definedName name="page32">#REF!</definedName>
    <definedName name="page33">#REF!</definedName>
    <definedName name="PAGE3A">'[1]F99 Inc Stmt'!#REF!</definedName>
    <definedName name="page3b">'[1]F99 Inc Stmt'!#REF!</definedName>
    <definedName name="PAGE3D">'[1]F99 Inc Stmt'!#REF!</definedName>
    <definedName name="PAGE4">#REF!</definedName>
    <definedName name="page4e">'[1]F99 Inc Stmt'!#REF!</definedName>
    <definedName name="page4f">'[1]F99 Inc Stmt'!#REF!</definedName>
    <definedName name="page4g">'[1]F99 Inc Stmt'!#REF!</definedName>
    <definedName name="PAGE5">'[1]F99 Inc Stmt'!#REF!</definedName>
    <definedName name="PAGE5A">#REF!</definedName>
    <definedName name="PAGE6">#REF!</definedName>
    <definedName name="PAGE6A">#REF!</definedName>
    <definedName name="PAGE7">#REF!</definedName>
    <definedName name="PAGE7A">#REF!</definedName>
    <definedName name="PAGE8">#REF!</definedName>
    <definedName name="PAGE8A">#REF!</definedName>
    <definedName name="PAGE9">#REF!</definedName>
    <definedName name="PAINT_REG">#N/A</definedName>
    <definedName name="par">#REF!</definedName>
    <definedName name="patty">#REF!</definedName>
    <definedName name="PBASE">#REF!</definedName>
    <definedName name="PCASHTAX">#REF!</definedName>
    <definedName name="PCOGS">#REF!</definedName>
    <definedName name="PCONSTANT">#REF!</definedName>
    <definedName name="PDEPRECIATION">#REF!</definedName>
    <definedName name="PFORECAST">#REF!</definedName>
    <definedName name="PGROWTH">#REF!</definedName>
    <definedName name="PHISTORICAL">#REF!</definedName>
    <definedName name="PINCREASED">#REF!</definedName>
    <definedName name="PINETOTHER">#REF!</definedName>
    <definedName name="PINETPPE">#REF!</definedName>
    <definedName name="PINTENSITY">#REF!</definedName>
    <definedName name="PINVESTMENT">#REF!</definedName>
    <definedName name="PINVESTYEARS">#REF!</definedName>
    <definedName name="PIWORKING">#REF!</definedName>
    <definedName name="plan">'[4]Plan by Mth'!$A$8:$N$55</definedName>
    <definedName name="Plant___Dept.">#REF!</definedName>
    <definedName name="PlanvsAct">#REF!</definedName>
    <definedName name="Plug_FPY_3IN1">'[7]G &amp; L'!$AQ$1:$BG$39</definedName>
    <definedName name="Plug_Prod_3IN1">'[7]G &amp; L'!$AQ$83:$BG$123</definedName>
    <definedName name="Plug_SR_3IN1">'[7]G &amp; L'!$AQ$41:$BG$81</definedName>
    <definedName name="Plug134">'[7]G &amp; L'!$A$2:$I$13721</definedName>
    <definedName name="Plug134FPY">'[7]G &amp; L'!$K$2:$N$18931</definedName>
    <definedName name="Plug134Scrap">'[7]G &amp; L'!$P$2:$S$24514</definedName>
    <definedName name="PMARGIN">#REF!</definedName>
    <definedName name="PNETPPE">#REF!</definedName>
    <definedName name="PNOPLAT">#REF!</definedName>
    <definedName name="POTHER">#REF!</definedName>
    <definedName name="PPREROIC">#REF!</definedName>
    <definedName name="PRATIOS">#REF!</definedName>
    <definedName name="PRD04ACDL">#REF!</definedName>
    <definedName name="PRD04ACFN">#REF!</definedName>
    <definedName name="PRD04PLDL">#REF!</definedName>
    <definedName name="PREFERRED">#REF!</definedName>
    <definedName name="PREROIC">#REF!</definedName>
    <definedName name="PresName">'[11]Site Information'!#REF!</definedName>
    <definedName name="Prework">[19]Lookup!$O$2:$O$5</definedName>
    <definedName name="PRICE">#REF!</definedName>
    <definedName name="print">'[26]F99 Inc Stmt After Stds QBR'!#REF!</definedName>
    <definedName name="_xlnm.Print_Area" localSheetId="4">'AME Lean Sensei Questions'!$A$1:$I$458</definedName>
    <definedName name="_xlnm.Print_Area" localSheetId="31">'Assessor Training'!$A$1:$Y$14</definedName>
    <definedName name="_xlnm.Print_Area" localSheetId="7">'Book Library'!$A$1:$O$76</definedName>
    <definedName name="_xlnm.Print_Area" localSheetId="3">'How to use the Lean Sensei'!$A$1:$H$37</definedName>
    <definedName name="_xlnm.Print_Area" localSheetId="29">'Lean Assessment '!$A$1:$Y$14</definedName>
    <definedName name="_xlnm.Print_Area" localSheetId="28">'Lean Boot Camp'!$A$1:$Y$14</definedName>
    <definedName name="_xlnm.Print_Area" localSheetId="30">'Lean Sensei Facilitation'!$A$1:$Y$16</definedName>
    <definedName name="_xlnm.Print_Area" localSheetId="25">'Lean Webinar Dashboard'!$A$1:$N$76</definedName>
    <definedName name="_xlnm.Print_Area" localSheetId="2">'Quick Reference to Excellence'!$B$1:$D$334</definedName>
    <definedName name="_xlnm.Print_Area" localSheetId="26">'Target Magazing Dashboard'!$A$1:$N$143</definedName>
    <definedName name="_xlnm.Print_Area" localSheetId="32">'Tool Selector Guide'!$A$1:$C$39</definedName>
    <definedName name="_xlnm.Print_Area">#REF!</definedName>
    <definedName name="Print_Area_MI">'[1]F99 Inc Stmt'!#REF!</definedName>
    <definedName name="Print_Area2">#REF!</definedName>
    <definedName name="PRINT_SH">#REF!</definedName>
    <definedName name="_xlnm.Print_Titles" localSheetId="4">'AME Lean Sensei Questions'!$1:$3</definedName>
    <definedName name="_xlnm.Print_Titles" localSheetId="32">'Tool Selector Guide'!$2:$2</definedName>
    <definedName name="_xlnm.Print_Titles">#REF!</definedName>
    <definedName name="PRINT_TITLES_MI">#REF!</definedName>
    <definedName name="Process_Owners">'[27]Drop-downs'!$A$1:$A$7</definedName>
    <definedName name="Product">#REF!</definedName>
    <definedName name="profitloss1">'[2]F99 LL QBR BS'!#REF!</definedName>
    <definedName name="PROIC">#REF!</definedName>
    <definedName name="PROICYEARS">#REF!</definedName>
    <definedName name="ProjectStartDate">#REF!</definedName>
    <definedName name="PROTHER">#REF!</definedName>
    <definedName name="PSG_A">#REF!</definedName>
    <definedName name="PTURNOVER">#REF!</definedName>
    <definedName name="PWORKING">#REF!</definedName>
    <definedName name="PYOP">[28]PYR!$A$19:$M$26</definedName>
    <definedName name="PYSALES">[28]PYR!$A$6:$M$15</definedName>
    <definedName name="Q_\LLCORP\NSI\RPTS\NSIEST5.xls">'[2]F99 LL QBR BS'!#REF!</definedName>
    <definedName name="Q_\LLCORP\NSI\RPTS\NSIEST5.XLW\page8">#REF!</definedName>
    <definedName name="R_OPERATING">#REF!</definedName>
    <definedName name="ratios">'[9]Total LL Internal Plan P&amp;L '!#REF!</definedName>
    <definedName name="ResBcosDeud">#REF!</definedName>
    <definedName name="RESULTS">#REF!</definedName>
    <definedName name="RF">#REF!</definedName>
    <definedName name="ROIC">#REF!</definedName>
    <definedName name="ROICYEARS">#REF!</definedName>
    <definedName name="Roles">#REF!</definedName>
    <definedName name="RowTitleRegion1..D4">'[14]Job Search'!#REF!</definedName>
    <definedName name="rt">#REF!</definedName>
    <definedName name="RTREE">#REF!</definedName>
    <definedName name="S">#REF!</definedName>
    <definedName name="SALES">[28]plan!$A$6:$M$15</definedName>
    <definedName name="SAPBEXrevision" hidden="1">1</definedName>
    <definedName name="SAPBEXsysID" hidden="1">"RWP"</definedName>
    <definedName name="SAPBEXwbID" hidden="1">"3L00FXP6TOPCTTUJHXII1U3YI"</definedName>
    <definedName name="SDPPriority">#REF!</definedName>
    <definedName name="Seconds_Per_Minute">#REF!</definedName>
    <definedName name="SG_A">#REF!</definedName>
    <definedName name="SHARES">#REF!</definedName>
    <definedName name="Shifts_Per_Day">#REF!</definedName>
    <definedName name="slots">#REF!</definedName>
    <definedName name="SmallLPV">'[7]Large SPV'!$A$2:$I$10000</definedName>
    <definedName name="SmallLPVFPY">'[7]Large SPV'!$K$2:$N$18931</definedName>
    <definedName name="SmallLPVScrap">'[7]Large SPV'!$P$2:$S$24514</definedName>
    <definedName name="SRC_Budget_Name">#REF!</definedName>
    <definedName name="StartDate" localSheetId="0">#REF!</definedName>
    <definedName name="StartDate">#REF!</definedName>
    <definedName name="Status" localSheetId="0">#REF!</definedName>
    <definedName name="Status">#REF!</definedName>
    <definedName name="Status_of_Accruals_Print_Range">#REF!</definedName>
    <definedName name="SUP_CALC">#REF!</definedName>
    <definedName name="Suppliers">'[27]Drop-downs'!$B$1:$B$16</definedName>
    <definedName name="tabla">#REF!</definedName>
    <definedName name="TableA">#REF!</definedName>
    <definedName name="TableB">#REF!</definedName>
    <definedName name="TableName">"Dummy"</definedName>
    <definedName name="Takt">'[10]STDWCT Template'!$K$6</definedName>
    <definedName name="Takt__sec_pc">#REF!</definedName>
    <definedName name="TaktTime">#REF!</definedName>
    <definedName name="TARGET_DEBT">#REF!</definedName>
    <definedName name="TARGET_PREF">#REF!</definedName>
    <definedName name="TAX">#REF!</definedName>
    <definedName name="tct">#REF!</definedName>
    <definedName name="TEST">#REF!</definedName>
    <definedName name="test.xls">#REF!</definedName>
    <definedName name="test1">#REF!</definedName>
    <definedName name="testing">#REF!</definedName>
    <definedName name="ti">#REF!</definedName>
    <definedName name="tiempos">#REF!</definedName>
    <definedName name="tiempos1">#REF!</definedName>
    <definedName name="time">#REF!</definedName>
    <definedName name="TimeInterval" localSheetId="0">#REF!</definedName>
    <definedName name="TimeInterval">#REF!</definedName>
    <definedName name="Times" localSheetId="0">#REF!</definedName>
    <definedName name="Times">#REF!</definedName>
    <definedName name="Times2" localSheetId="0">#REF!</definedName>
    <definedName name="Times2">#REF!</definedName>
    <definedName name="TITLE">#REF!</definedName>
    <definedName name="tman">'[10]STDWCT Template'!$F$11:$F$69</definedName>
    <definedName name="Tools">#REF!</definedName>
    <definedName name="TOT_PLAN_REG">#N/A</definedName>
    <definedName name="total">#REF!</definedName>
    <definedName name="Total_Lithonia___Economic_Profit">"ep"</definedName>
    <definedName name="TREE_INVEST">#REF!</definedName>
    <definedName name="TtlYr">#REF!</definedName>
    <definedName name="TURNOVER">#REF!</definedName>
    <definedName name="Types">'[24]Drop Down'!$C$1:$C$65536</definedName>
    <definedName name="Typical_Part_No">#REF!</definedName>
    <definedName name="Typical_Part_No.">#REF!</definedName>
    <definedName name="ü">'[29]7-19-18'!#REF!</definedName>
    <definedName name="urgency_days">[18]Help!$E$161:$E$163</definedName>
    <definedName name="US">#REF!</definedName>
    <definedName name="US92BS">#REF!</definedName>
    <definedName name="VAL_SUM">#REF!</definedName>
    <definedName name="VALUE">#REF!</definedName>
    <definedName name="VERSION">#REF!</definedName>
    <definedName name="VRSC_VIEW_SITE_ANALYSIS">#REF!</definedName>
    <definedName name="WACC">#REF!</definedName>
    <definedName name="wc">[30]WC!$P$6:$AB$100</definedName>
    <definedName name="WELD_REG">#N/A</definedName>
    <definedName name="what">#REF!</definedName>
    <definedName name="whatd">#REF!</definedName>
    <definedName name="Width">2</definedName>
    <definedName name="Workcontent">'[10]STDWCT Template'!$F$71</definedName>
    <definedName name="WORKING">#REF!</definedName>
    <definedName name="WORKWEEK_LOOKUP">[19]Lookup!$E$2:$E$55</definedName>
    <definedName name="wweww">#REF!</definedName>
    <definedName name="Ya">[8]Calendar!$AA$44</definedName>
    <definedName name="Yaa">[8]Calendar!$AC$44</definedName>
    <definedName name="Yb">[8]Calendar!$AA$45</definedName>
    <definedName name="Ybb">[8]Calendar!$AC$45</definedName>
    <definedName name="Yc">[8]Calendar!$AA$46</definedName>
    <definedName name="Ycc">[8]Calendar!$AC$46</definedName>
    <definedName name="Yd">[8]Calendar!$AA$47</definedName>
    <definedName name="Ydd">[8]Calendar!$AC$47</definedName>
    <definedName name="Ye">[8]Calendar!$AA$48</definedName>
    <definedName name="YEAR">#REF!</definedName>
    <definedName name="Year1">#REF!</definedName>
    <definedName name="Yee">[8]Calendar!$AC$48</definedName>
    <definedName name="YellowZoneDays" localSheetId="0">#REF!</definedName>
    <definedName name="YellowZoneDays">#REF!</definedName>
    <definedName name="Yf">[8]Calendar!$AA$49</definedName>
    <definedName name="Yff">[8]Calendar!$AC$49</definedName>
    <definedName name="Yg">[8]Calendar!$AA$50</definedName>
    <definedName name="Ygg">[8]Calendar!$AC$50</definedName>
    <definedName name="Yh">[8]Calendar!$AA$51</definedName>
    <definedName name="Yhh">[8]Calendar!$AC$51</definedName>
    <definedName name="yields">#REF!</definedName>
    <definedName name="YTD_actual">'[4]Actuals YTD-Mth'!$A$8:$N$55</definedName>
    <definedName name="YTD_PLAN">'[4]PLan YTD-Mth'!$A$8:$N$55</definedName>
    <definedName name="yzd">#REF!</definedName>
    <definedName name="Z_15F8A144_BC19_4B70_B468_75C2D0F16780_.wvu.PrintArea" localSheetId="4" hidden="1">'AME Lean Sensei Questions'!$A$1:$F$457</definedName>
    <definedName name="Z_15F8A144_BC19_4B70_B468_75C2D0F16780_.wvu.PrintArea" localSheetId="31" hidden="1">'Assessor Training'!$A$1:$Y$14</definedName>
    <definedName name="Z_15F8A144_BC19_4B70_B468_75C2D0F16780_.wvu.PrintArea" localSheetId="7" hidden="1">'Book Library'!$A$1:$O$76</definedName>
    <definedName name="Z_15F8A144_BC19_4B70_B468_75C2D0F16780_.wvu.PrintArea" localSheetId="29" hidden="1">'Lean Assessment '!$A$1:$Y$14</definedName>
    <definedName name="Z_15F8A144_BC19_4B70_B468_75C2D0F16780_.wvu.PrintArea" localSheetId="28" hidden="1">'Lean Boot Camp'!$A$1:$Y$14</definedName>
    <definedName name="Z_15F8A144_BC19_4B70_B468_75C2D0F16780_.wvu.PrintArea" localSheetId="30" hidden="1">'Lean Sensei Facilitation'!$A$1:$Y$16</definedName>
    <definedName name="Z_15F8A144_BC19_4B70_B468_75C2D0F16780_.wvu.PrintArea" localSheetId="25" hidden="1">'Lean Webinar Dashboard'!$A$1:$N$76</definedName>
    <definedName name="Z_15F8A144_BC19_4B70_B468_75C2D0F16780_.wvu.PrintArea" localSheetId="26" hidden="1">'Target Magazing Dashboard'!$A$1:$N$143</definedName>
    <definedName name="Z_15F8A144_BC19_4B70_B468_75C2D0F16780_.wvu.PrintTitles" localSheetId="4" hidden="1">'AME Lean Sensei Questions'!$1:$3</definedName>
  </definedNames>
  <calcPr calcId="191028"/>
  <customWorkbookViews>
    <customWorkbookView name="Sensei View" guid="{15F8A144-BC19-4B70-B468-75C2D0F16780}" windowWidth="1358" windowHeight="72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31" l="1"/>
  <c r="A15" i="31"/>
  <c r="A14" i="31"/>
  <c r="A13" i="31"/>
  <c r="A12" i="31"/>
  <c r="A11" i="31"/>
  <c r="A10" i="31"/>
  <c r="A9" i="31"/>
  <c r="A8" i="31"/>
  <c r="A7" i="31"/>
  <c r="A6" i="31"/>
  <c r="A5" i="31"/>
  <c r="A4" i="31"/>
  <c r="E25" i="30"/>
  <c r="E10" i="30"/>
  <c r="D452" i="57"/>
  <c r="E452" i="57"/>
  <c r="E79" i="30"/>
  <c r="D445" i="57"/>
  <c r="E445" i="57"/>
  <c r="E78" i="30"/>
  <c r="D438" i="57"/>
  <c r="E438" i="57"/>
  <c r="E77" i="30"/>
  <c r="D431" i="57"/>
  <c r="E431" i="57"/>
  <c r="E75" i="30"/>
  <c r="D424" i="57"/>
  <c r="E424" i="57"/>
  <c r="E74" i="30"/>
  <c r="D417" i="57"/>
  <c r="E417" i="57"/>
  <c r="E73" i="30"/>
  <c r="D410" i="57"/>
  <c r="E410" i="57"/>
  <c r="E72" i="30"/>
  <c r="D403" i="57"/>
  <c r="E403" i="57"/>
  <c r="E70" i="30"/>
  <c r="D396" i="57"/>
  <c r="E396" i="57"/>
  <c r="E69" i="30"/>
  <c r="D389" i="57"/>
  <c r="E389" i="57"/>
  <c r="E68" i="30"/>
  <c r="D382" i="57"/>
  <c r="E382" i="57"/>
  <c r="E66" i="30"/>
  <c r="D375" i="57"/>
  <c r="E375" i="57"/>
  <c r="E65" i="30"/>
  <c r="D368" i="57"/>
  <c r="E368" i="57"/>
  <c r="E64" i="30"/>
  <c r="D361" i="57"/>
  <c r="E361" i="57"/>
  <c r="E63" i="30"/>
  <c r="D354" i="57"/>
  <c r="E354" i="57"/>
  <c r="E61" i="30"/>
  <c r="D347" i="57"/>
  <c r="E347" i="57"/>
  <c r="E60" i="30"/>
  <c r="D340" i="57"/>
  <c r="E340" i="57"/>
  <c r="E59" i="30"/>
  <c r="D333" i="57"/>
  <c r="E333" i="57"/>
  <c r="E57" i="30"/>
  <c r="D326" i="57"/>
  <c r="E326" i="57"/>
  <c r="E56" i="30"/>
  <c r="D319" i="57"/>
  <c r="E319" i="57"/>
  <c r="E55" i="30"/>
  <c r="D312" i="57"/>
  <c r="E312" i="57"/>
  <c r="E53" i="30"/>
  <c r="D305" i="57"/>
  <c r="E305" i="57"/>
  <c r="E52" i="30"/>
  <c r="D298" i="57"/>
  <c r="E298" i="57"/>
  <c r="E51" i="30"/>
  <c r="D291" i="57"/>
  <c r="E291" i="57"/>
  <c r="E50" i="30"/>
  <c r="D284" i="57"/>
  <c r="E284" i="57"/>
  <c r="E49" i="30"/>
  <c r="D277" i="57"/>
  <c r="E277" i="57"/>
  <c r="E48" i="30"/>
  <c r="D270" i="57"/>
  <c r="E270" i="57"/>
  <c r="E47" i="30"/>
  <c r="D263" i="57"/>
  <c r="E263" i="57"/>
  <c r="E46" i="30"/>
  <c r="D256" i="57"/>
  <c r="E256" i="57"/>
  <c r="E45" i="30"/>
  <c r="D249" i="57"/>
  <c r="E249" i="57"/>
  <c r="E44" i="30"/>
  <c r="D242" i="57"/>
  <c r="E242" i="57"/>
  <c r="E43" i="30"/>
  <c r="D235" i="57"/>
  <c r="E235" i="57"/>
  <c r="E41" i="30"/>
  <c r="D228" i="57"/>
  <c r="E228" i="57"/>
  <c r="E40" i="30"/>
  <c r="D221" i="57"/>
  <c r="E221" i="57"/>
  <c r="E39" i="30"/>
  <c r="D214" i="57"/>
  <c r="E214" i="57"/>
  <c r="E38" i="30"/>
  <c r="D207" i="57"/>
  <c r="E207" i="57"/>
  <c r="E37" i="30"/>
  <c r="D200" i="57"/>
  <c r="E200" i="57"/>
  <c r="E36" i="30"/>
  <c r="D193" i="57"/>
  <c r="E193" i="57"/>
  <c r="E35" i="30"/>
  <c r="D186" i="57"/>
  <c r="E186" i="57"/>
  <c r="E34" i="30"/>
  <c r="D179" i="57"/>
  <c r="E179" i="57"/>
  <c r="E33" i="30"/>
  <c r="D172" i="57"/>
  <c r="E172" i="57"/>
  <c r="E32" i="30"/>
  <c r="D165" i="57"/>
  <c r="E165" i="57"/>
  <c r="E31" i="30"/>
  <c r="D158" i="57"/>
  <c r="E158" i="57"/>
  <c r="E30" i="30"/>
  <c r="D151" i="57"/>
  <c r="E151" i="57"/>
  <c r="E29" i="30"/>
  <c r="D144" i="57"/>
  <c r="E144" i="57"/>
  <c r="E28" i="30"/>
  <c r="D137" i="57"/>
  <c r="E137" i="57"/>
  <c r="E27" i="30"/>
  <c r="D130" i="57"/>
  <c r="E130" i="57"/>
  <c r="E26" i="30"/>
  <c r="D123" i="57"/>
  <c r="E123" i="57"/>
  <c r="D116" i="57"/>
  <c r="E116" i="57"/>
  <c r="E23" i="30"/>
  <c r="D109" i="57"/>
  <c r="E109" i="57"/>
  <c r="E22" i="30"/>
  <c r="D102" i="57"/>
  <c r="E102" i="57"/>
  <c r="E21" i="30"/>
  <c r="D95" i="57"/>
  <c r="E95" i="57"/>
  <c r="E20" i="30"/>
  <c r="D88" i="57"/>
  <c r="E88" i="57"/>
  <c r="E18" i="30"/>
  <c r="D81" i="57"/>
  <c r="E81" i="57"/>
  <c r="E17" i="30"/>
  <c r="D74" i="57"/>
  <c r="E74" i="57"/>
  <c r="E16" i="30"/>
  <c r="D67" i="57"/>
  <c r="E67" i="57"/>
  <c r="E14" i="30"/>
  <c r="D60" i="57"/>
  <c r="E60" i="57"/>
  <c r="E13" i="30"/>
  <c r="D53" i="57"/>
  <c r="E53" i="57"/>
  <c r="E12" i="30"/>
  <c r="D46" i="57"/>
  <c r="E46" i="57"/>
  <c r="E11" i="30"/>
  <c r="D39" i="57"/>
  <c r="E39" i="57"/>
  <c r="D32" i="57"/>
  <c r="E32" i="57"/>
  <c r="E9" i="30"/>
  <c r="D25" i="57"/>
  <c r="E25" i="57"/>
  <c r="E7" i="30"/>
  <c r="D18" i="57"/>
  <c r="E18" i="57"/>
  <c r="E6" i="30"/>
  <c r="D11" i="57"/>
  <c r="E11" i="57"/>
  <c r="E5" i="30"/>
  <c r="D4" i="57"/>
  <c r="E4" i="57" s="1"/>
  <c r="H339" i="57"/>
  <c r="C18" i="57"/>
  <c r="C25" i="57"/>
  <c r="C32" i="57"/>
  <c r="C39" i="57"/>
  <c r="C46" i="57"/>
  <c r="C53" i="57"/>
  <c r="C60" i="57"/>
  <c r="C67" i="57"/>
  <c r="C74" i="57"/>
  <c r="C81" i="57"/>
  <c r="C88" i="57"/>
  <c r="C95" i="57"/>
  <c r="C102" i="57"/>
  <c r="C109" i="57"/>
  <c r="C116" i="57"/>
  <c r="C123" i="57"/>
  <c r="C130" i="57"/>
  <c r="C137" i="57"/>
  <c r="C144" i="57"/>
  <c r="C151" i="57"/>
  <c r="C158" i="57"/>
  <c r="C165" i="57"/>
  <c r="C172" i="57"/>
  <c r="C179" i="57"/>
  <c r="C186" i="57"/>
  <c r="C193" i="57"/>
  <c r="C200" i="57"/>
  <c r="C207" i="57"/>
  <c r="C214" i="57"/>
  <c r="C221" i="57"/>
  <c r="C228" i="57"/>
  <c r="C235" i="57"/>
  <c r="C242" i="57"/>
  <c r="C249" i="57"/>
  <c r="C256" i="57"/>
  <c r="C263" i="57"/>
  <c r="C270" i="57"/>
  <c r="C277" i="57"/>
  <c r="C284" i="57"/>
  <c r="C291" i="57"/>
  <c r="C298" i="57"/>
  <c r="C305" i="57"/>
  <c r="C312" i="57"/>
  <c r="C319" i="57"/>
  <c r="C326" i="57"/>
  <c r="C333" i="57"/>
  <c r="C340" i="57"/>
  <c r="C347" i="57"/>
  <c r="C354" i="57"/>
  <c r="C361" i="57"/>
  <c r="C368" i="57"/>
  <c r="C375" i="57"/>
  <c r="C382" i="57"/>
  <c r="C389" i="57"/>
  <c r="C396" i="57"/>
  <c r="C403" i="57"/>
  <c r="C410" i="57"/>
  <c r="C417" i="57"/>
  <c r="C424" i="57"/>
  <c r="C431" i="57"/>
  <c r="C438" i="57"/>
  <c r="C445" i="57"/>
  <c r="C452" i="57"/>
  <c r="E458" i="57"/>
  <c r="G458" i="57"/>
  <c r="E437" i="57"/>
  <c r="G437" i="57"/>
  <c r="E388" i="57"/>
  <c r="G388" i="57"/>
  <c r="E122" i="57"/>
  <c r="G122" i="57"/>
  <c r="E318" i="57"/>
  <c r="G318" i="57"/>
  <c r="E73" i="57"/>
  <c r="G73" i="57"/>
  <c r="E94" i="57"/>
  <c r="G94" i="57"/>
  <c r="E360" i="57"/>
  <c r="G360" i="57"/>
  <c r="E241" i="57"/>
  <c r="G241" i="57"/>
  <c r="E339" i="57"/>
  <c r="G339" i="57"/>
  <c r="E409" i="57"/>
  <c r="G409" i="57"/>
  <c r="B35" i="32"/>
  <c r="F79" i="30"/>
  <c r="F78" i="30"/>
  <c r="D75" i="30"/>
  <c r="D74" i="30"/>
  <c r="F73" i="30"/>
  <c r="F72" i="30"/>
  <c r="D70" i="30"/>
  <c r="F69" i="30"/>
  <c r="D68" i="30"/>
  <c r="F66" i="30"/>
  <c r="F65" i="30"/>
  <c r="F64" i="30"/>
  <c r="D63" i="30"/>
  <c r="D61" i="30"/>
  <c r="F60" i="30"/>
  <c r="D60" i="30"/>
  <c r="F59" i="30"/>
  <c r="D57" i="30"/>
  <c r="D56" i="30"/>
  <c r="F53" i="30"/>
  <c r="F52" i="30"/>
  <c r="F51" i="30"/>
  <c r="D50" i="30"/>
  <c r="D49" i="30"/>
  <c r="F48" i="30"/>
  <c r="F47" i="30"/>
  <c r="F46" i="30"/>
  <c r="F45" i="30"/>
  <c r="F44" i="30"/>
  <c r="D44" i="30"/>
  <c r="F43" i="30"/>
  <c r="F41" i="30"/>
  <c r="F40" i="30"/>
  <c r="F39" i="30"/>
  <c r="F38" i="30"/>
  <c r="F37" i="30"/>
  <c r="F36" i="30"/>
  <c r="D35" i="30"/>
  <c r="F34" i="30"/>
  <c r="D33" i="30"/>
  <c r="F32" i="30"/>
  <c r="F31" i="30"/>
  <c r="D31" i="30"/>
  <c r="F30" i="30"/>
  <c r="F29" i="30"/>
  <c r="D29" i="30"/>
  <c r="F28" i="30"/>
  <c r="D27" i="30"/>
  <c r="F26" i="30"/>
  <c r="F23" i="30"/>
  <c r="F22" i="30"/>
  <c r="F21" i="30"/>
  <c r="D20" i="30"/>
  <c r="D18" i="30"/>
  <c r="F17" i="30"/>
  <c r="D17" i="30"/>
  <c r="D16" i="30"/>
  <c r="D14" i="30"/>
  <c r="F13" i="30"/>
  <c r="F12" i="30"/>
  <c r="F11" i="30"/>
  <c r="F10" i="30"/>
  <c r="F9" i="30"/>
  <c r="D9" i="30"/>
  <c r="D7" i="30"/>
  <c r="F6" i="30"/>
  <c r="F5" i="30"/>
  <c r="C130" i="29"/>
  <c r="C137" i="29"/>
  <c r="C144" i="29"/>
  <c r="C151" i="29"/>
  <c r="C158" i="29"/>
  <c r="C165" i="29"/>
  <c r="C172" i="29"/>
  <c r="C179" i="29"/>
  <c r="C186" i="29"/>
  <c r="C193" i="29"/>
  <c r="C200" i="29"/>
  <c r="C207" i="29"/>
  <c r="C214" i="29"/>
  <c r="C221" i="29"/>
  <c r="C228" i="29"/>
  <c r="C235" i="29"/>
  <c r="C242" i="29"/>
  <c r="C249" i="29"/>
  <c r="C256" i="29"/>
  <c r="C263" i="29"/>
  <c r="C270" i="29"/>
  <c r="C277" i="29"/>
  <c r="C284" i="29"/>
  <c r="C291" i="29"/>
  <c r="C298" i="29"/>
  <c r="C305" i="29"/>
  <c r="C312" i="29"/>
  <c r="C319" i="29"/>
  <c r="C326" i="29"/>
  <c r="C333" i="29"/>
  <c r="C340" i="29"/>
  <c r="C347" i="29"/>
  <c r="C354" i="29"/>
  <c r="C361" i="29"/>
  <c r="C368" i="29"/>
  <c r="C375" i="29"/>
  <c r="C382" i="29"/>
  <c r="C389" i="29"/>
  <c r="C396" i="29"/>
  <c r="C403" i="29"/>
  <c r="C410" i="29"/>
  <c r="C417" i="29"/>
  <c r="C424" i="29"/>
  <c r="C431" i="29"/>
  <c r="C438" i="29"/>
  <c r="C445" i="29"/>
  <c r="C452" i="29"/>
  <c r="C81" i="29"/>
  <c r="C88" i="29"/>
  <c r="C95" i="29"/>
  <c r="C102" i="29"/>
  <c r="C109" i="29"/>
  <c r="C116" i="29"/>
  <c r="C18" i="29"/>
  <c r="C25" i="29"/>
  <c r="C32" i="29"/>
  <c r="C39" i="29"/>
  <c r="C46" i="29"/>
  <c r="C53" i="29"/>
  <c r="C60" i="29"/>
  <c r="C67" i="29"/>
  <c r="D22" i="30"/>
  <c r="D45" i="30"/>
  <c r="D11" i="30"/>
  <c r="D10" i="30"/>
  <c r="D23" i="30"/>
  <c r="D37" i="30"/>
  <c r="D48" i="30"/>
  <c r="D46" i="30"/>
  <c r="D59" i="30"/>
  <c r="D58" i="30"/>
  <c r="D66" i="30"/>
  <c r="D47" i="30"/>
  <c r="D53" i="30"/>
  <c r="D41" i="30"/>
  <c r="E58" i="30"/>
  <c r="D73" i="30"/>
  <c r="D32" i="30"/>
  <c r="D38" i="30"/>
  <c r="E54" i="30"/>
  <c r="F68" i="30"/>
  <c r="F18" i="30"/>
  <c r="E15" i="30"/>
  <c r="D30" i="30"/>
  <c r="F49" i="30"/>
  <c r="F56" i="30"/>
  <c r="F61" i="30"/>
  <c r="D15" i="30"/>
  <c r="E24" i="30"/>
  <c r="F16" i="30"/>
  <c r="D21" i="30"/>
  <c r="F25" i="30"/>
  <c r="F33" i="30"/>
  <c r="D39" i="30"/>
  <c r="D72" i="30"/>
  <c r="F75" i="30"/>
  <c r="E76" i="30"/>
  <c r="D40" i="30"/>
  <c r="D69" i="30"/>
  <c r="D67" i="30"/>
  <c r="D79" i="30"/>
  <c r="F74" i="30"/>
  <c r="F55" i="30"/>
  <c r="E71" i="30"/>
  <c r="D5" i="30"/>
  <c r="F7" i="30"/>
  <c r="D12" i="30"/>
  <c r="F14" i="30"/>
  <c r="F20" i="30"/>
  <c r="D25" i="30"/>
  <c r="F27" i="30"/>
  <c r="F35" i="30"/>
  <c r="F50" i="30"/>
  <c r="D55" i="30"/>
  <c r="D54" i="30"/>
  <c r="F57" i="30"/>
  <c r="F63" i="30"/>
  <c r="F70" i="30"/>
  <c r="D28" i="30"/>
  <c r="D36" i="30"/>
  <c r="D43" i="30"/>
  <c r="D51" i="30"/>
  <c r="E62" i="30"/>
  <c r="C12" i="31"/>
  <c r="D64" i="30"/>
  <c r="D77" i="30"/>
  <c r="E19" i="30"/>
  <c r="C7" i="31"/>
  <c r="E8" i="30"/>
  <c r="C5" i="31"/>
  <c r="D6" i="30"/>
  <c r="D13" i="30"/>
  <c r="D26" i="30"/>
  <c r="D34" i="30"/>
  <c r="E67" i="30"/>
  <c r="C13" i="31"/>
  <c r="F77" i="30"/>
  <c r="D52" i="30"/>
  <c r="D65" i="30"/>
  <c r="D78" i="30"/>
  <c r="E42" i="30"/>
  <c r="C9" i="31"/>
  <c r="K76" i="30"/>
  <c r="C15" i="31"/>
  <c r="K71" i="30"/>
  <c r="C14" i="31"/>
  <c r="J67" i="30"/>
  <c r="B13" i="31"/>
  <c r="K58" i="30"/>
  <c r="C11" i="31"/>
  <c r="J58" i="30"/>
  <c r="B11" i="31"/>
  <c r="J54" i="30"/>
  <c r="B10" i="31"/>
  <c r="K54" i="30"/>
  <c r="C10" i="31"/>
  <c r="K24" i="30"/>
  <c r="C8" i="31"/>
  <c r="K15" i="30"/>
  <c r="C6" i="31"/>
  <c r="J15" i="30"/>
  <c r="B6" i="31"/>
  <c r="D19" i="30"/>
  <c r="D8" i="30"/>
  <c r="D71" i="30"/>
  <c r="F15" i="30"/>
  <c r="F58" i="30"/>
  <c r="D76" i="30"/>
  <c r="D62" i="30"/>
  <c r="F54" i="30"/>
  <c r="F67" i="30"/>
  <c r="K67" i="30"/>
  <c r="K19" i="30"/>
  <c r="K42" i="30"/>
  <c r="K62" i="30"/>
  <c r="D42" i="30"/>
  <c r="K8" i="30"/>
  <c r="D24" i="30"/>
  <c r="B8" i="31"/>
  <c r="F76" i="30"/>
  <c r="B15" i="31"/>
  <c r="C34" i="32"/>
  <c r="D34" i="32"/>
  <c r="E34" i="32"/>
  <c r="F34" i="32"/>
  <c r="C17" i="32"/>
  <c r="D17" i="32"/>
  <c r="E17" i="32"/>
  <c r="F17" i="32"/>
  <c r="J71" i="30"/>
  <c r="B14" i="31"/>
  <c r="C16" i="32"/>
  <c r="D16" i="32"/>
  <c r="E16" i="32"/>
  <c r="F16" i="32"/>
  <c r="C33" i="32"/>
  <c r="D33" i="32"/>
  <c r="E33" i="32"/>
  <c r="F33" i="32"/>
  <c r="C32" i="32"/>
  <c r="D32" i="32"/>
  <c r="E32" i="32"/>
  <c r="F32" i="32"/>
  <c r="C15" i="32"/>
  <c r="D15" i="32"/>
  <c r="E15" i="32"/>
  <c r="F15" i="32"/>
  <c r="G67" i="30"/>
  <c r="E13" i="31"/>
  <c r="D13" i="31"/>
  <c r="J62" i="30"/>
  <c r="B12" i="31"/>
  <c r="C31" i="32"/>
  <c r="D31" i="32"/>
  <c r="E31" i="32"/>
  <c r="F31" i="32"/>
  <c r="C14" i="32"/>
  <c r="D14" i="32"/>
  <c r="E14" i="32"/>
  <c r="F14" i="32"/>
  <c r="G58" i="30"/>
  <c r="E11" i="31"/>
  <c r="D11" i="31"/>
  <c r="C30" i="32"/>
  <c r="D30" i="32"/>
  <c r="E30" i="32"/>
  <c r="F30" i="32"/>
  <c r="C13" i="32"/>
  <c r="D13" i="32"/>
  <c r="E13" i="32"/>
  <c r="F13" i="32"/>
  <c r="C12" i="32"/>
  <c r="D12" i="32"/>
  <c r="E12" i="32"/>
  <c r="F12" i="32"/>
  <c r="C29" i="32"/>
  <c r="D29" i="32"/>
  <c r="E29" i="32"/>
  <c r="F29" i="32"/>
  <c r="G54" i="30"/>
  <c r="E10" i="31"/>
  <c r="D10" i="31"/>
  <c r="C11" i="32"/>
  <c r="D11" i="32"/>
  <c r="E11" i="32"/>
  <c r="F11" i="32"/>
  <c r="C28" i="32"/>
  <c r="D28" i="32"/>
  <c r="E28" i="32"/>
  <c r="F28" i="32"/>
  <c r="J42" i="30"/>
  <c r="B9" i="31"/>
  <c r="C10" i="32"/>
  <c r="D10" i="32"/>
  <c r="E10" i="32"/>
  <c r="F10" i="32"/>
  <c r="C27" i="32"/>
  <c r="D27" i="32"/>
  <c r="E27" i="32"/>
  <c r="F27" i="32"/>
  <c r="J19" i="30"/>
  <c r="B7" i="31"/>
  <c r="C26" i="32"/>
  <c r="D26" i="32"/>
  <c r="E26" i="32"/>
  <c r="F26" i="32"/>
  <c r="C9" i="32"/>
  <c r="D9" i="32"/>
  <c r="E9" i="32"/>
  <c r="F9" i="32"/>
  <c r="C25" i="32"/>
  <c r="D25" i="32"/>
  <c r="E25" i="32"/>
  <c r="F25" i="32"/>
  <c r="C8" i="32"/>
  <c r="D8" i="32"/>
  <c r="E8" i="32"/>
  <c r="F8" i="32"/>
  <c r="G15" i="30"/>
  <c r="E6" i="31"/>
  <c r="D6" i="31"/>
  <c r="J8" i="30"/>
  <c r="B5" i="31"/>
  <c r="C24" i="32"/>
  <c r="D24" i="32"/>
  <c r="E24" i="32"/>
  <c r="F24" i="32"/>
  <c r="C7" i="32"/>
  <c r="D7" i="32"/>
  <c r="E7" i="32"/>
  <c r="F7" i="32"/>
  <c r="F71" i="30"/>
  <c r="F19" i="30"/>
  <c r="F8" i="30"/>
  <c r="J76" i="30"/>
  <c r="F62" i="30"/>
  <c r="F42" i="30"/>
  <c r="J24" i="30"/>
  <c r="F24" i="30"/>
  <c r="G76" i="30"/>
  <c r="E15" i="31"/>
  <c r="D15" i="31"/>
  <c r="G71" i="30"/>
  <c r="E14" i="31"/>
  <c r="D14" i="31"/>
  <c r="G62" i="30"/>
  <c r="E12" i="31"/>
  <c r="D12" i="31"/>
  <c r="G42" i="30"/>
  <c r="E9" i="31"/>
  <c r="D9" i="31"/>
  <c r="G24" i="30"/>
  <c r="E8" i="31"/>
  <c r="D8" i="31"/>
  <c r="G19" i="30"/>
  <c r="E7" i="31"/>
  <c r="D7" i="31"/>
  <c r="G8" i="30"/>
  <c r="E5" i="31"/>
  <c r="D5" i="31"/>
  <c r="E31" i="57" l="1"/>
  <c r="G31" i="57" s="1"/>
  <c r="G460" i="57" s="1"/>
  <c r="E4" i="30"/>
  <c r="D4" i="30" l="1"/>
  <c r="D3" i="30" s="1"/>
  <c r="F4" i="30"/>
  <c r="E3" i="30"/>
  <c r="E81" i="30" l="1"/>
  <c r="F3" i="30"/>
  <c r="C4" i="31"/>
  <c r="K3" i="30"/>
  <c r="B4" i="31"/>
  <c r="D81" i="30"/>
  <c r="B16" i="31" s="1"/>
  <c r="J3" i="30"/>
  <c r="J81" i="30" s="1"/>
  <c r="D4" i="31" l="1"/>
  <c r="G3" i="30"/>
  <c r="E4" i="31" s="1"/>
  <c r="K81" i="30"/>
  <c r="C23" i="32"/>
  <c r="C6" i="32"/>
  <c r="F81" i="30"/>
  <c r="C16" i="31"/>
  <c r="D16" i="31" l="1"/>
  <c r="G81" i="30"/>
  <c r="E16" i="31" s="1"/>
  <c r="D6" i="32"/>
  <c r="E6" i="32" s="1"/>
  <c r="F6" i="32" s="1"/>
  <c r="C18" i="32"/>
  <c r="D18" i="32" s="1"/>
  <c r="E18" i="32" s="1"/>
  <c r="F18" i="32" s="1"/>
  <c r="C35" i="32"/>
  <c r="D35" i="32" s="1"/>
  <c r="E35" i="32" s="1"/>
  <c r="D23" i="32"/>
  <c r="E23" i="32" s="1"/>
  <c r="F23" i="32" s="1"/>
</calcChain>
</file>

<file path=xl/sharedStrings.xml><?xml version="1.0" encoding="utf-8"?>
<sst xmlns="http://schemas.openxmlformats.org/spreadsheetml/2006/main" count="3661" uniqueCount="2043">
  <si>
    <t>AME Lean Sensei Assessment and Analysis</t>
  </si>
  <si>
    <t>d</t>
  </si>
  <si>
    <t>AME Lean Sensei - Ideas - Best Practices - Solutions</t>
  </si>
  <si>
    <t>Lean Dictionary</t>
  </si>
  <si>
    <t>Term</t>
  </si>
  <si>
    <t>Definition</t>
  </si>
  <si>
    <t>3P</t>
  </si>
  <si>
    <t>Acronym for People, Plan, and Process</t>
  </si>
  <si>
    <t>5S</t>
  </si>
  <si>
    <t xml:space="preserve">A method of creating a self-sustaining culture that perpetuates an organized, clean, and efficient work place. English words approximate the </t>
  </si>
  <si>
    <t>Japanese originals:</t>
  </si>
  <si>
    <r>
      <rPr>
        <b/>
        <sz val="11"/>
        <color theme="1"/>
        <rFont val="Calibri"/>
        <family val="2"/>
        <scheme val="minor"/>
      </rPr>
      <t xml:space="preserve"> -  Sort </t>
    </r>
    <r>
      <rPr>
        <sz val="11"/>
        <color theme="1"/>
        <rFont val="Calibri"/>
        <family val="2"/>
        <scheme val="minor"/>
      </rPr>
      <t xml:space="preserve">- (Seiri) Clearly distinguish between what is needed and what is not needed to perform a given work process. </t>
    </r>
  </si>
  <si>
    <r>
      <rPr>
        <b/>
        <sz val="11"/>
        <color theme="1"/>
        <rFont val="Calibri"/>
        <family val="2"/>
        <scheme val="minor"/>
      </rPr>
      <t xml:space="preserve"> - Set in Order</t>
    </r>
    <r>
      <rPr>
        <sz val="11"/>
        <color theme="1"/>
        <rFont val="Calibri"/>
        <family val="2"/>
        <scheme val="minor"/>
      </rPr>
      <t xml:space="preserve"> - (Seiton) Organize those things that are needed, making it easy for users to locate, use and return them.</t>
    </r>
  </si>
  <si>
    <r>
      <rPr>
        <b/>
        <sz val="11"/>
        <color theme="1"/>
        <rFont val="Calibri"/>
        <family val="2"/>
        <scheme val="minor"/>
      </rPr>
      <t xml:space="preserve"> - Shine</t>
    </r>
    <r>
      <rPr>
        <sz val="11"/>
        <color theme="1"/>
        <rFont val="Calibri"/>
        <family val="2"/>
        <scheme val="minor"/>
      </rPr>
      <t xml:space="preserve"> - (Seiso) Clean all aspects of the area, including floors, machines and furniture.</t>
    </r>
  </si>
  <si>
    <r>
      <rPr>
        <b/>
        <sz val="11"/>
        <color theme="1"/>
        <rFont val="Calibri"/>
        <family val="2"/>
        <scheme val="minor"/>
      </rPr>
      <t xml:space="preserve"> - Standardize</t>
    </r>
    <r>
      <rPr>
        <sz val="11"/>
        <color theme="1"/>
        <rFont val="Calibri"/>
        <family val="2"/>
        <scheme val="minor"/>
      </rPr>
      <t xml:space="preserve"> - (Seiketsu) Maintain and improve the first three S’s in addition to personal orderliness and neatness.</t>
    </r>
  </si>
  <si>
    <r>
      <rPr>
        <b/>
        <sz val="11"/>
        <color theme="1"/>
        <rFont val="Calibri"/>
        <family val="2"/>
        <scheme val="minor"/>
      </rPr>
      <t xml:space="preserve"> -  Sustain</t>
    </r>
    <r>
      <rPr>
        <sz val="11"/>
        <color theme="1"/>
        <rFont val="Calibri"/>
        <family val="2"/>
        <scheme val="minor"/>
      </rPr>
      <t xml:space="preserve"> - (Shitsuke) Achieve the discipline or habit of maintaining the correct 5S procedures."</t>
    </r>
  </si>
  <si>
    <t>A3 Thinking</t>
  </si>
  <si>
    <t>Forces consensus building; unifies culture around a simple, systematic methodology; also becomes a communication tool that follows a logical narrative and builds over years as organization learning; A3 metric nomenclature for a paper size equal to 11”x17”</t>
  </si>
  <si>
    <t>Affinity Diagram</t>
  </si>
  <si>
    <t>A process to organize and prioritize brainstormed ideas.</t>
  </si>
  <si>
    <t>AME - Association of Manufacturing Excellence</t>
  </si>
  <si>
    <t>www.AME.org</t>
  </si>
  <si>
    <t>Andon</t>
  </si>
  <si>
    <t>A line indicator light or board hung above the production line to act as a visual control. Andons are used to visually signal an abnormal situation.</t>
  </si>
  <si>
    <t>AIP - Annual Improvement Priorities</t>
  </si>
  <si>
    <t>In Strategy Deployment, those initiatives that we need to achieve this year, and will enable us to reach our overall 3-5-year Breakthrough Objectives.</t>
  </si>
  <si>
    <t>Annual Objectives</t>
  </si>
  <si>
    <t xml:space="preserve">In Policy Deployment, those current year objectives that will allow you to reach your 3-5 year breakthrough objectives </t>
  </si>
  <si>
    <t>Appearance Item</t>
  </si>
  <si>
    <t>Part designated on an engineering drawing that requires approval for appearance characteristics, such as color, grain, texture, etc…</t>
  </si>
  <si>
    <t>Autonomation</t>
  </si>
  <si>
    <t xml:space="preserve">Automation with a human touch or transferring human intelligence to a machine. This allows the machine to detect abnormalities or defects and stop the process when they are detected. Also known as Jidoka. </t>
  </si>
  <si>
    <t>Autonomous Maintenance</t>
  </si>
  <si>
    <t>A method from TPM (Total Productive Maintenance) for engaging operators to carry out basic maintenance activity (such as cleaning, lubrication, and inspections).</t>
  </si>
  <si>
    <t>Backflush</t>
  </si>
  <si>
    <t>The process of automatically decrementing perpetual inventory records, based on the bill of materials of a given product. Normally triggered by shipment and invoicing to a customer, backflushing is used to eliminate wasteful inventory transactions.</t>
  </si>
  <si>
    <t>Benchmarking</t>
  </si>
  <si>
    <t>An improvement tool whereby a company measures its performance or process against other companies' best practices, determines how those companies achieved their performance levels and uses the information to improve its own performance.</t>
  </si>
  <si>
    <t>Best Practice</t>
  </si>
  <si>
    <t>A way or method of accomplishing a business function or process that is considered to be superior to all other known methods.</t>
  </si>
  <si>
    <t>Bill of Material (BOM)</t>
  </si>
  <si>
    <t xml:space="preserve">A BOM can exist for a product – that details the components that comprise the fixture. A BOM can also exist for a job, project, or order. </t>
  </si>
  <si>
    <t>Black Belt</t>
  </si>
  <si>
    <t>The leader of the project team responsible for applying the Lean process. A high level of Lean Certification.</t>
  </si>
  <si>
    <t>BDO - Black Dot Owner</t>
  </si>
  <si>
    <t xml:space="preserve">An individual who "owns" the deliverables and has primary responsibility for a specific Annual Improvement Priority (AIP) within the Strategic Development process. </t>
  </si>
  <si>
    <t>Bottleneck</t>
  </si>
  <si>
    <t xml:space="preserve">The place in the value stream that negatively affects throughput; as a resource capacity limitation, a bottleneck will not allow a system to meet the demand of the customer. </t>
  </si>
  <si>
    <t>Bowling Chart</t>
  </si>
  <si>
    <t>A form used to track performance (Plan vs. Actual) on Strategy Deployment Objectives. Metrics usually reviewed with top management on a monthly basis.</t>
  </si>
  <si>
    <t>BTO - Break Through Objectives</t>
  </si>
  <si>
    <t>In Strategy Deployment, those objectives characterized by multi-functional teamwork, significant change in the organization, significant competitive advantage and major stretch for the organization.</t>
  </si>
  <si>
    <t>BPM - Business Process Management</t>
  </si>
  <si>
    <t>Converts strategy into balanced dashboards, measures the effectiveness and efficiency of the strategy execution, identifies key processes to drive the business strategy and aligns/cascades dashboards at multiple levels.</t>
  </si>
  <si>
    <t>Calibration</t>
  </si>
  <si>
    <t>Determination of the experimental relationship between the quantity being measured and the output of the device that measures it; where the quantity measured is obtained through a recognized standard of measurement.</t>
  </si>
  <si>
    <t>Capability</t>
  </si>
  <si>
    <t xml:space="preserve">Quantified by the index Cpk; can be determined only after the process is in statistical control. </t>
  </si>
  <si>
    <t>Catch Ball</t>
  </si>
  <si>
    <t>Communication occurring vertically or horizontally in an organization with the goal of attaining common understanding and consensus.</t>
  </si>
  <si>
    <t>Cause</t>
  </si>
  <si>
    <t>That which produces an effect or brings about a change.</t>
  </si>
  <si>
    <t>Cause and Effect Diagram</t>
  </si>
  <si>
    <t>A problem-solving tool used to establish relationships between effects and multiple causes.</t>
  </si>
  <si>
    <t>Cellularization</t>
  </si>
  <si>
    <t>Grouping machines or processes that are connected by work sequence in a pattern that supports flow production.</t>
  </si>
  <si>
    <t>Cellular Manufacturing</t>
  </si>
  <si>
    <t>An approach in which manufacturing work centers (cells) have the total capabilities needed to produce an item or group of similar items; contrasts to setting up work centers on the basis of similar equipment or capabilities, in which case items must move among multiple work centers before they are completed.</t>
  </si>
  <si>
    <t>Chaku-Chaku</t>
  </si>
  <si>
    <t xml:space="preserve">Japanese term for “Load-Load”. It refers to a production line raised to a level of efficiency that allows the operator to simply load the part and move on to the next operation. No effort is expended on unloading. (see Hanadashi). </t>
  </si>
  <si>
    <t>Champion</t>
  </si>
  <si>
    <t>A process owner who provides strategic guidance for a project but usually is not a fulltime member of the project team.</t>
  </si>
  <si>
    <t>Changeover (SMED)</t>
  </si>
  <si>
    <t>As used in manufacturing, the time from when the last “good” piece comes off of a machine until the first “good” piece of the next product is made on that machine. Includes warmup, first piece inspection and adjustments. Changeover times can be reduced through the use of S.M.E.D.</t>
  </si>
  <si>
    <t>Charter</t>
  </si>
  <si>
    <t>Defines the following parameters of the event: business case, target/goals, deliverables, opportunity, scope and team.</t>
  </si>
  <si>
    <t>Competitive Advantage</t>
  </si>
  <si>
    <t>The ability of any organization or enterprise to dominate in the national and international markets, through offering quality products or services, which are exceeding the requirements of the customers.</t>
  </si>
  <si>
    <t>Continuous Flow</t>
  </si>
  <si>
    <t xml:space="preserve">A concept where items are processed and moved directly from one processing step to the next, one piece at a time. Also referred to as "one-piece flow" and "single piece flow." </t>
  </si>
  <si>
    <t>Counter Measures</t>
  </si>
  <si>
    <t xml:space="preserve"> Immediate actions taken to bring performance that is tracking below expectations back into the proper trend. Requires root cause analysis.</t>
  </si>
  <si>
    <t xml:space="preserve">CTQ - Critical to Quality </t>
  </si>
  <si>
    <t>The key measurable characteristics of a product or process whose performance standards or specification limits must be met in order to satisfy the customer.</t>
  </si>
  <si>
    <t>CT - Cycle Time</t>
  </si>
  <si>
    <t>The total time from the beginning to the end of your process, as defined by you and your equipment. Cycle time includes process time, during which a unit is acted upon to bring it closer to an output, and delay time, during which a unit of work is spent waiting to take the next action.</t>
  </si>
  <si>
    <t xml:space="preserve">Daily Management </t>
  </si>
  <si>
    <t xml:space="preserve">Daily Management - Attention each day to those issues concerned with the normal operation of a business. </t>
  </si>
  <si>
    <t>Dashboard</t>
  </si>
  <si>
    <t>A set of metrics, usually not more than five or six, that provide an “at-a-glance” summary of a Team, Project or Business’ status.</t>
  </si>
  <si>
    <t>Data</t>
  </si>
  <si>
    <t>Factual information used as a basis for reasoning, discussion, or calculation; often refers to quantitative information.</t>
  </si>
  <si>
    <t>Defects</t>
  </si>
  <si>
    <t xml:space="preserve">Sources of customer irritation. Defects are costly to both customers and to manufacturers or service providers. Eliminating defects provides cost benefits. </t>
  </si>
  <si>
    <t>DFMA - Designed for Manufacture and Assembly</t>
  </si>
  <si>
    <t>A philosophy that strives to improve costs and employee safety by simplifying the manufacturing and assembly process through product design.</t>
  </si>
  <si>
    <t>DMAIC - Define, Measure, Analyze, Improve, Control</t>
  </si>
  <si>
    <t>Methodology used when there is an unknown problem and an unknown solution. It is a robust data and process analysis tool used to determine the root cause of problems and to develop high-impact solutions.</t>
  </si>
  <si>
    <t>Effect</t>
  </si>
  <si>
    <t>That which was produced by a cause.</t>
  </si>
  <si>
    <t>Effectiveness</t>
  </si>
  <si>
    <t xml:space="preserve">Measures how well a customer’s critical to quality requirements are satisfied. </t>
  </si>
  <si>
    <t>Efficiency</t>
  </si>
  <si>
    <t>Measures how many resources are required to be effective, i.e., how well did we use our resources in completing tasks.</t>
  </si>
  <si>
    <t>EQDC - Enterprise Risk, Quality, Delivery, Cost</t>
  </si>
  <si>
    <t>Metrics used for Operations, Plants and Distribution Centers.</t>
  </si>
  <si>
    <t>FMEA - Failure Mode Effects Analysis</t>
  </si>
  <si>
    <t xml:space="preserve">A disciplined approach used to identify possible failures of a product or service and then determine the frequency and impact of the failure. A procedure and tools that help to identify every possible failure mode of a process or product, to determine its effect on other sub-items and on the required function of the product or process. The FMEA also is used to rank and prioritize the possible causes of failures as well as develop and implement preventative actions, with responsible persons assigned to carry out these actions.  </t>
  </si>
  <si>
    <t>Fishbone Diagram</t>
  </si>
  <si>
    <t>A chart that resembles a fish skeleton, with a main spine and branches (bones) drawn at a slant off the spine; used for quality control in two main ways: 
1. As a cause-and-effect diagram, where the spine denotes an effect and the branches are cause factors. 
2. As a subdivision of quality requirements, where the spine represents a quality objective and the branches describe subsidiary traits or measurements that are important but are not the end in themselves. (Sometimes referred to as a Reverse Fishbone)</t>
  </si>
  <si>
    <t>FG - Finished Goods</t>
  </si>
  <si>
    <t>Completed Product ready for Sale.</t>
  </si>
  <si>
    <t>Five Whys</t>
  </si>
  <si>
    <t xml:space="preserve">A simple problem-solving method of analyzing a problem or issue by asking “Why” five times. The root cause should become evident by continuing to ask why a situation exists. </t>
  </si>
  <si>
    <t>Flow</t>
  </si>
  <si>
    <t>The progressive achievement of tasks along the value stream so that a product proceeds from design to launch, order to delivery, and raw a product proceeds from design to launch, order to delivery, and raw materials into the hands of the customer with no stoppages, scrap or backflows.</t>
  </si>
  <si>
    <t>Flow Cell</t>
  </si>
  <si>
    <t xml:space="preserve">A logical, efficient, and usually physically self contained arrangement of supplies, equipment, and personnel to complete a service sequence; a flow cell enables visual management, simple flow, standard work, transparency, and tight connections. </t>
  </si>
  <si>
    <t>Flow Chart</t>
  </si>
  <si>
    <t>A problem-solving tool that illustrates a process. It can show the “as is” process or “should be” process for comparison and should make waste evident.</t>
  </si>
  <si>
    <t>Flow Production</t>
  </si>
  <si>
    <t>A philosophy that rejects batch, lot or mass processing as wasteful. Product should move (flow) from operation to operation in the smallest increment, one piece being the ultimate. Product should be pulled from the preceding operation, as it is needed. Often referred to as “One Piece Flow”, only quality parts are allowed to move to the next operation.</t>
  </si>
  <si>
    <t>Gap Anlysis</t>
  </si>
  <si>
    <t>Done to map the gap which exits between implied and specified customer requirements and existing process.</t>
  </si>
  <si>
    <t>Gemba</t>
  </si>
  <si>
    <t>A Japanese term meaning "the place where the truth can be found." Others may call it "the value proposition." In quality management, gemba means the manufacturing floor and the idea is that if a problem occurs, the engineers must go there to understand the full impact of the problem, gathering data from all sources. Unlike focus groups and surveys, gemba visits are not scripted or bound by what we want to ask.</t>
  </si>
  <si>
    <t>Hanedashi</t>
  </si>
  <si>
    <t>Device or means of automatic unload of the work piece from one operation or process, providing the  proper state for the next work piece to be loaded. Automatic unloading and orientation for the next  process is essential for a “Chaku-Chaku” line</t>
  </si>
  <si>
    <t>Hansei</t>
  </si>
  <si>
    <t>Japanese term meaning to acknowledge your own mistake and to pledge improvement. Deep personal reflection</t>
  </si>
  <si>
    <t>Heijunka</t>
  </si>
  <si>
    <t xml:space="preserve">Production leveling process. This process attempts to minimize the impact of peaks and valleys in customer demand. It includes level production-volume and level production-variety. </t>
  </si>
  <si>
    <t>Hoshin Kanri</t>
  </si>
  <si>
    <t>Strategic Planning/Strategic Management methodology, developed by Dr. Yoji Akao. Also known as Policy Deployment. Align the goals of the Company(Strategy), with the plans of middle management (Tactics) and the work performed on the plant floor (Action).</t>
  </si>
  <si>
    <t>Jidoka</t>
  </si>
  <si>
    <t>Automation with a human touch or transferring human intelligence to a machine. This allows the machine to detect abnormalities or defects and stop the process when they are detected. Also known as autonomation.</t>
  </si>
  <si>
    <t>JIT - Just in Time</t>
  </si>
  <si>
    <t>A planning system for manufacturing processes that optimizes availability of material inventories at the manufacturing site to only what, when and how much is necessary.</t>
  </si>
  <si>
    <t>Kaizen</t>
  </si>
  <si>
    <t xml:space="preserve">Japanese for continuous improvement. Based on the philosophy that what we do today should be better than yesterday and what we do tomorrow should be better than today, never resting or accepting status quo. </t>
  </si>
  <si>
    <t>Kanban</t>
  </si>
  <si>
    <t>A visual trigger system to signal that material is needed. (Pull System)</t>
  </si>
  <si>
    <t>KPI - Key Performance Indicators</t>
  </si>
  <si>
    <t>A method of tracking or monitoring the progress of high level operational metrics.</t>
  </si>
  <si>
    <t>Lead Time</t>
  </si>
  <si>
    <t>The amount of time, defined by the supplier, that is required to meet a customer request or demand. (Note: lead time is not the same as cycle time).</t>
  </si>
  <si>
    <t>Lean Manufacturing</t>
  </si>
  <si>
    <t>A manufacturing philosophy that shortens the time between the customer order and the product build and shipment by eliminating sources of waste. It attacks waste within a plant or process; waste elimination results in cost reduction.</t>
  </si>
  <si>
    <t>Line Balancing</t>
  </si>
  <si>
    <t>Equalizing cycle times (productive capacity, assuming 100% capacity utilization) for relatively small units of the manufacturing process, through proper assignment of workers and machines; ensures smooth production flow</t>
  </si>
  <si>
    <t>Low Hanging Fruit</t>
  </si>
  <si>
    <t xml:space="preserve">Those improvements and innovations that can be suggested and implemented when they become apparent. </t>
  </si>
  <si>
    <t>Machine Cycle Time</t>
  </si>
  <si>
    <t xml:space="preserve">The time it takes for an individual piece of equipment to complete its functions to produce a quality part independent of the operator’s unloading and loading time </t>
  </si>
  <si>
    <t>Master Black Belt</t>
  </si>
  <si>
    <t>A teacher and mentor of black belts. Provides support, project reviews and undertakes larger scale projects.</t>
  </si>
  <si>
    <t>Metrics</t>
  </si>
  <si>
    <t>Things to measure to understand quality levels; metric means measurement.</t>
  </si>
  <si>
    <t>Monument</t>
  </si>
  <si>
    <t>Processes that are purposefully excluded from ongoing advanced manufacturing initiatives are often referred to as “monuments”.</t>
  </si>
  <si>
    <t>MRP- Material Requirements Planning</t>
  </si>
  <si>
    <t>A process that utilizes bill of material information, a master schedule, and current inventory information to calculate net requirements for materials</t>
  </si>
  <si>
    <t>Muda</t>
  </si>
  <si>
    <t>Japanese for waste</t>
  </si>
  <si>
    <t>Multi-Skilled Worker</t>
  </si>
  <si>
    <t xml:space="preserve">Associates at any level of the organization that are diverse in skills and training. They provide the organization with flexibility and grow in value over time. Essential for achieving maximum efficiencies of J.I.T. </t>
  </si>
  <si>
    <t>Mura</t>
  </si>
  <si>
    <t>Japanese for unevenness.</t>
  </si>
  <si>
    <t>Muri</t>
  </si>
  <si>
    <t>Japanese for unreasonableness.</t>
  </si>
  <si>
    <t>Nagara</t>
  </si>
  <si>
    <t xml:space="preserve">Smooth production flow, ideally one piece at a time, characterized by synchronization (balancing) of  production processes and maximum utilization of available time, including overlapping of operations  where practical </t>
  </si>
  <si>
    <t>NVA- Non Value Added</t>
  </si>
  <si>
    <t>Those process steps that take time, resources or space, but do not transform or shape the product or service toward that which is sold to a customer.</t>
  </si>
  <si>
    <t>OEE - Overall Equipment Effectiveness</t>
  </si>
  <si>
    <t>Framework for measuring productivity loss for a given manufacturing process. Three catagories of loss are tracked: Availability (Downtime) - Performance (Slow Cycles) - Quality (rejects).</t>
  </si>
  <si>
    <t>Operational Definition</t>
  </si>
  <si>
    <t xml:space="preserve">An exact description of how to derive a value for a characteristic you are measuring. It includes a precise definition of the characteristic and how, specifically, data collectors are to measure the characteristic. Used to remove ambiguity and ensure all data collectors have the same understanding.  </t>
  </si>
  <si>
    <t>Operator Cycle Time</t>
  </si>
  <si>
    <t>The total time it takes an operator to complete one cycle of all the standard work elements in his job.</t>
  </si>
  <si>
    <t>Opportunity</t>
  </si>
  <si>
    <t>Any area within a product, process, service or other system where a defect could be produced or where you fail to achieve the ideal product in the eyes of the customer.</t>
  </si>
  <si>
    <t>Paradigm</t>
  </si>
  <si>
    <t>A set of assumptions, concepts, values and practices that constitute a way of viewing reality for the community that shares them, especially in an intellectual discipline.</t>
  </si>
  <si>
    <t>Pareto Chart</t>
  </si>
  <si>
    <t>A vertical bar graph showing the bars in descending order of significance, ordered from left to right. Helps to focus on the vital few problems rather than the trivial many. An extension of the Pareto Principle suggests that the significant items in a given group normally constitute a relatively small portion of the items in the total group. Conversely, a majority of the items will be relatively minor in significance, (i.e. the 80/20 rule).</t>
  </si>
  <si>
    <t>Perfection</t>
  </si>
  <si>
    <t xml:space="preserve">A never ending pursuit of the complete elimination of non-value adding waste so that all activities along a value stream create value; perfection challenges us to also create compelling quality (“defect free”) while also reducing cost (“lowest cost”). </t>
  </si>
  <si>
    <t>PDCA - Plan Do Check Act</t>
  </si>
  <si>
    <t xml:space="preserve">The PDCA cycle, sometimes referred to as the Deming cycle, is an important item for control in strategy deployment. </t>
  </si>
  <si>
    <t>PDS - Product Development System</t>
  </si>
  <si>
    <t>PDS = Product Development System</t>
  </si>
  <si>
    <t>Point of Use</t>
  </si>
  <si>
    <t>A technique that ensures people have exactly what they need to do their job--the right work instructions, parts, tools and equipment - where and when they need them.</t>
  </si>
  <si>
    <t>Poka Yoke</t>
  </si>
  <si>
    <t>Also Baka-Yoke, a Japanese expression meaning “common or simple, mistake proof”. A method of designing production or administrative processes which will, by their nature, prevent errors. This may involve designing fixtures, which will not accept an improperly loaded part. In the administrative area, having a credit memo be a different color than a debit memo. It requires that thought be put into the design of any system to anticipate what can go wrong and build in measures to prevent errors.</t>
  </si>
  <si>
    <t>Policy Deployment</t>
  </si>
  <si>
    <t>A one year plan, reflecting the long-term vision and the 3-5 year strategic planning objectives. A  planning/implementation process that focuses on a few, major, long term, customer focused  breakthrough objectives that are critical to a company’s long term success. This process links major objectives with specific support plans throughout the organization.</t>
  </si>
  <si>
    <t>Process Mapping</t>
  </si>
  <si>
    <t xml:space="preserve">Illustrated description of how things get done, which enables participants to visualize an entire process and identify areas of strength and weaknesses. It helps reduce cycle time and defects while recognizing the value of individual contributions. </t>
  </si>
  <si>
    <t>Process Owner</t>
  </si>
  <si>
    <t>The individual(s) responsible for process design and performance. The process owner is accountable for sustaining the gain and identifying future improvement opportunities on the process.</t>
  </si>
  <si>
    <t>Project Scope</t>
  </si>
  <si>
    <t>Defined and specific project beginning and end points. The more specific the details (what's in-scope and what's out of scope), the less a project may experience "scope creep".</t>
  </si>
  <si>
    <t>Pull</t>
  </si>
  <si>
    <t>A system of cascading production and delivery instructions from downstream to upstream activities in which the upstream supplier until the downstream customer signals a need. The opposite of Push.</t>
  </si>
  <si>
    <t>Push</t>
  </si>
  <si>
    <t>The previous process produces as much as it can without regard to the actual requirements of the next process and sends them to the next process whether there is an existing need or not.</t>
  </si>
  <si>
    <t xml:space="preserve">Quality Management </t>
  </si>
  <si>
    <t>The systems, organizations and tools that make it possible to plan, manufacture and deliver a quality product or service. This does not imply inspection or even traditional quality control. Rather, it builds quality into the entire process of bringing goods and services to the customer.</t>
  </si>
  <si>
    <t>Queue Time</t>
  </si>
  <si>
    <t>The time a product spends in a line awaiting the next design, order-processing or fabrication step.</t>
  </si>
  <si>
    <t>RIE - Rapid Improvement Event</t>
  </si>
  <si>
    <t xml:space="preserve">A 2 to 5 day process utilizing a team based methodology to apply the lean tools for seeing 
waste and making immediate improvement </t>
  </si>
  <si>
    <t>RCA - Root Cause Analysis</t>
  </si>
  <si>
    <t>The ultimate reason for an event or condition. Using various tools and techniques to determine the true cause(s) of a problem; tools such as 5 Whys, Fishbone, 4M and A3 are used to drill down to the true cause of the problem as well.</t>
  </si>
  <si>
    <t>Root Cause Analysis</t>
  </si>
  <si>
    <t xml:space="preserve">A problem solving methodology that focuses on resolving the underlying problem instead of applying quick fixes that only treat immediate symptoms of the problem. A common approach is to ask why five times - each time moving a step closer to discovering the true underlying problem. </t>
  </si>
  <si>
    <t>Set-up Time</t>
  </si>
  <si>
    <t xml:space="preserve">Work required to change over a machine or process from one item or operation to the next item or  operation; can be divided into two types: 
 1. Internal: set-up work that can be done only when the machine is not actively engaged in 
 production OR 
 2. External: set-up work that can be done concurrently with the machine or process performing production duties </t>
  </si>
  <si>
    <t>Shojinka</t>
  </si>
  <si>
    <t>Continually optimizing the number of workers in a work center to meet the type and volume of demand imposed on the work center; Requires that: 
 1. Workers are trained in multiple disciplines. 
 2. Work center layout, such as U-shaped or circular, that supports a variable number of workers performing the tasks in the layout. 
 3. The capability to vary the manufacturing process as appropriate to fit the demand profile</t>
  </si>
  <si>
    <t>SIPOC - Supplier-Input-Process-Output-Customer</t>
  </si>
  <si>
    <t xml:space="preserve">A high-level process map used in identifying the five to ten processes that must be completed in order to ensure the project completion. In Project Management training, the five to seven packets of works are identified and must be completed in order to ensure project completion. </t>
  </si>
  <si>
    <t>Six Sigma</t>
  </si>
  <si>
    <t>A statistical term used to refer to a process that generates a maximum defect probability of 3.4 parts  per million (PPM) when the amount of process shifts and drifts are controlled over the long term to  less than +1.5 standard deviations from the centered mean.</t>
  </si>
  <si>
    <t>SMART - Goals</t>
  </si>
  <si>
    <t xml:space="preserve">Goals that are Specific, Measurable, Attainable, Relevant and Time-Specific. </t>
  </si>
  <si>
    <t>SMED - Single Minute Exchange of Dies</t>
  </si>
  <si>
    <t>Method of increasing the amount of productive time available for a piece of machinery by minimizing the time needed to change from one model to another. This greatly increases the flexibility of the operation and allows it to respond more quickly to changes in demand. It also has the benefit of allowing an organization to greatly reduce the amount of inventory that it must carry because of improved response time, while maximizing return on investment</t>
  </si>
  <si>
    <t>Standard Work</t>
  </si>
  <si>
    <t xml:space="preserve">Standard Work is a tool that defines the interaction of people and their environment when processing a product or service. It details the motion of the operator and the sequence of action. It provides a routine for consistency of an operation and a basis for improvement. It details the best process we currently know and understand. Tomorrow it should be better, (continuous improvement), and the standard work should be revised to incorporate the improvement. There can be no improvement without a basis or standard. Standard Work has three central elements; </t>
  </si>
  <si>
    <t>1 - TAKT time</t>
  </si>
  <si>
    <t xml:space="preserve">2 - Standard Work Sequence, and </t>
  </si>
  <si>
    <t>3 - Standard Work in Process.</t>
  </si>
  <si>
    <t>Standard Work in Process</t>
  </si>
  <si>
    <t>The minimum amount of material or a given product, which must be in process at any time to insure proper flow of the operation.</t>
  </si>
  <si>
    <t>Standardization</t>
  </si>
  <si>
    <t xml:space="preserve">The system of documenting and updating procedures to make sure everyone knows clearly and simply what is expected of them. Essential for application of PDCA cycle.  </t>
  </si>
  <si>
    <t xml:space="preserve">Strategic Plan </t>
  </si>
  <si>
    <t>The management team’s vision for where and how they will win on a sustainable long-term basis in terms of customer, product, channel, quality, delivery and cost.</t>
  </si>
  <si>
    <t>Strategic Planning</t>
  </si>
  <si>
    <t>A disciplined effort to produce fundamental decisions and actions that shape and guide what an organization is, what it does, and why it does it, with a focus on the future.</t>
  </si>
  <si>
    <t>Strategy Deployment</t>
  </si>
  <si>
    <t xml:space="preserve">A one-year plan, reflecting the long-term vision and the 3-5 year strategic planning objectives. A planning/implementation process that focuses on a few, major, long term, customer focused breakthrough objectives that are critical to a company’s long term success. This process links major objectives with specific support plans throughout the organization. </t>
  </si>
  <si>
    <t>Takt Time</t>
  </si>
  <si>
    <t>The available production time divided by the rate of customer demand. Takt Time sets the pace of production to match the rate of customer demand and becomes the heartbeat of any lean system. Takt time usually is expressed in seconds.</t>
  </si>
  <si>
    <t>Throughput Time</t>
  </si>
  <si>
    <t>The time required for a product to proceed from concept to launch, order to delivery or raw materials into the hands of the customer. This includes both processing and queue time.</t>
  </si>
  <si>
    <t xml:space="preserve">TPM - Total Productive Maintenance </t>
  </si>
  <si>
    <t xml:space="preserve"> A series of methods, to ensure that every machine in a production process is always able to perform its required tasks so that production is never interrupted. Productive maintenance carried out by all employees. It is based on the principle that equipment improvement must involve everyone in the organization, from line operators to top management.</t>
  </si>
  <si>
    <t>TPS - Toyota Production System</t>
  </si>
  <si>
    <t>A manufacturing  strategy developed by the Toyota Motor Corporation of Japan over a period of many years. TPS focuses on the complete elimination of waste from the manufacturing process.</t>
  </si>
  <si>
    <t xml:space="preserve">Value </t>
  </si>
  <si>
    <t>A capability provided to a customer at the right time at an appropriate price, as defined in each case by the customer.</t>
  </si>
  <si>
    <t xml:space="preserve">Value Added  </t>
  </si>
  <si>
    <t>Any process or operation that shapes or transforms the product or service into a final form that the customer will purchase.</t>
  </si>
  <si>
    <t>Value Added Analysis</t>
  </si>
  <si>
    <t>With this activity, a process improvement team strips the process down to its essential elements. The team isolates the activities that in the eyes of the customer actually add or service. The remaining nonvalue-adding activities ("waste") are targeted  value to the product or service. The remaining nonvalue-adding activities ("waste") are targeted for extinction.</t>
  </si>
  <si>
    <t>Value Stream</t>
  </si>
  <si>
    <t xml:space="preserve">All the activities (both value-added and non-value added) required within an organization to deliver a  specific service; “everything that goes into” creating and delivering the “value” to the end-customer. </t>
  </si>
  <si>
    <t xml:space="preserve">VSM -Value Stream Map </t>
  </si>
  <si>
    <t>Articulates company vision and strategy through the higher level view of product flow, information flow and data analysis to determine gaps and waste, looking at the big picture.</t>
  </si>
  <si>
    <t>Vision</t>
  </si>
  <si>
    <t>A long-term plan of direction that is based on a careful assessment of the most important directions for the organization.</t>
  </si>
  <si>
    <t>Visual Management</t>
  </si>
  <si>
    <t xml:space="preserve">Systems that enable anyone to immediately assess the current status of an operation or given process at a glance, regardless of their knowledge of the process. </t>
  </si>
  <si>
    <t>VOC - VOICE of the Customer</t>
  </si>
  <si>
    <t>Desires and requirements of the customer at all levels, translated into real terms for consideration in the development of new products, services and daily business conduct.</t>
  </si>
  <si>
    <t>Waste</t>
  </si>
  <si>
    <t>"Also known as Muda". Any process or operation that does not add value.</t>
  </si>
  <si>
    <t>Water Spider / Mizusumashi</t>
  </si>
  <si>
    <t>Someone who moves quickly and efficiently from place to place to collect and deliver  material/supplies to the primary members of a flow cell; move as much of the non value added work  away from the primary member as possible and ‘centralize’ it on the water spider.</t>
  </si>
  <si>
    <t>WIP = Work In Progress</t>
  </si>
  <si>
    <t>Inventory that has not reached finished state but has cost added to it through partial completion of the process.</t>
  </si>
  <si>
    <t>Work Sequence</t>
  </si>
  <si>
    <t>The specific order in which an operator performs the manual steps of the process.</t>
  </si>
  <si>
    <t>Yokoten</t>
  </si>
  <si>
    <t>Japanese for “across everywhere”. Knowledge is shared and plant related activities and countermeasures may be communicated plant wide and with other branches of the company and its  affiliates.</t>
  </si>
  <si>
    <t>AME Lean Sensei® Quick Reference to Excellence</t>
  </si>
  <si>
    <t>Management System</t>
  </si>
  <si>
    <t>Vision, Strategy and Objectives from the top with Catch ball vertically and horizontally for alignment</t>
  </si>
  <si>
    <t>Clear focus on a few breakthrough initiatives</t>
  </si>
  <si>
    <t>Strategy Cascades Down to all levels of the organization</t>
  </si>
  <si>
    <t>All team members understand how their work relates to the company objectives / strategies</t>
  </si>
  <si>
    <t>Alignment is strong related to the top-level Strategy</t>
  </si>
  <si>
    <t>Accountability is in place for accomplishing the objectives / strategy</t>
  </si>
  <si>
    <t>Management System Reporting</t>
  </si>
  <si>
    <t>Daily, Weekly, and Monthly Reviews in the Gemba</t>
  </si>
  <si>
    <t>Visual and Obvious discrepancy or abnormal conditions can be seen vs. the Goal</t>
  </si>
  <si>
    <t>Problems are seen as opportunities to improve processes.</t>
  </si>
  <si>
    <t>Clear understanding of daily priorities at all levels.</t>
  </si>
  <si>
    <t>Value Stream View when addressing improvement opportunities</t>
  </si>
  <si>
    <t>Visual Management and Data Systems are central to Management System Reporting</t>
  </si>
  <si>
    <t>All Team Members are aware of critical information daily</t>
  </si>
  <si>
    <t>Leader Standard Work</t>
  </si>
  <si>
    <t>Leadership best practice behaviors have been identified</t>
  </si>
  <si>
    <t>Standard work Practices have been defined</t>
  </si>
  <si>
    <t>Leaders lead in the Gemba</t>
  </si>
  <si>
    <t>Tiered Meetings in Place to quickly communicate process abnormalities and business issues.</t>
  </si>
  <si>
    <t>Meetings are focused and actionable - Excellent meeting facilitation in place.</t>
  </si>
  <si>
    <t>Leaders are disciplined to follow the process, shown by behavior</t>
  </si>
  <si>
    <t>Continuous Improvement</t>
  </si>
  <si>
    <t>Effective Daily Management Programs in place with Engaged Employees</t>
  </si>
  <si>
    <t>Evidence that Processes are Stable</t>
  </si>
  <si>
    <t>Performance Improvement is Sustained</t>
  </si>
  <si>
    <t>Metrics are timely, visual, meaningful and actionable</t>
  </si>
  <si>
    <t>Metrics are used for effective decision making with root cause / countermeasures</t>
  </si>
  <si>
    <t>Type of improvements are defined and drive engagement - Suggestions, Projects, Kaizen, ROI Projects</t>
  </si>
  <si>
    <t>People Centric Leadership</t>
  </si>
  <si>
    <t>Respect for People</t>
  </si>
  <si>
    <t>Team Members are empowered to make decisions, try, fail and problem solve in a safe environment</t>
  </si>
  <si>
    <t>Team Members are valued for their Heads, Hearts, and Hands.</t>
  </si>
  <si>
    <t>Team Members are responsible / Accountable for the processes in their areas</t>
  </si>
  <si>
    <t xml:space="preserve">Team Members continue to be developed, coached and trained on critical thinking and problem solving skills. </t>
  </si>
  <si>
    <t>Team Members are trusted to implement many improvement ideas with simple validation processes</t>
  </si>
  <si>
    <t xml:space="preserve">Team Members feel ownership for their portion of the Value Stream </t>
  </si>
  <si>
    <t>Morale</t>
  </si>
  <si>
    <t>Team members feel valued and respected by leadership</t>
  </si>
  <si>
    <t>Team Members have a clear view of where the company is going</t>
  </si>
  <si>
    <t>Team Members trust leadership (Leadership cares for them and the customer)</t>
  </si>
  <si>
    <t>Leadership promotes self-reflection and leaders are humble enough to improve the way they lead</t>
  </si>
  <si>
    <t>Leadership uses surveys, 360 feedback, and coaches to improve</t>
  </si>
  <si>
    <t>70%+ high engagement scores over the last 3-5 years.</t>
  </si>
  <si>
    <t>Leaders fall into the Category of Servant Leaders.</t>
  </si>
  <si>
    <t>Problem Solving</t>
  </si>
  <si>
    <t>Problems are visualized as process issues</t>
  </si>
  <si>
    <t xml:space="preserve">Team Members are expected to identify issues as soon as they are seen. </t>
  </si>
  <si>
    <t>Once Seen, Immediate action is taken with a protocol defined to go to the Gemba to see the problem</t>
  </si>
  <si>
    <t>Team Members are engaged on a daily basis to identify root causes and propose solutions / Countermeasures</t>
  </si>
  <si>
    <t>Team Members ensure elimination and control of issues even after immediate response</t>
  </si>
  <si>
    <t>Systems are in place for self-reflection / evaluation and improvement of the quality solving activities</t>
  </si>
  <si>
    <t>Team Members are engaged in identifying and eliminating waste as part of their daily routine.</t>
  </si>
  <si>
    <t>Employee Development</t>
  </si>
  <si>
    <t xml:space="preserve">Leadership sees employee development as top priority at all levels. </t>
  </si>
  <si>
    <t>Investment in resources for building skills (Coaching, Listening, Communicating, Relationship building for leaders and managers is consistent and seen as a key to strategic success.</t>
  </si>
  <si>
    <t>Extremely high levels of trust between employees and leaders</t>
  </si>
  <si>
    <t>Leaders in the Gemba to coach team members daily</t>
  </si>
  <si>
    <t>Team Member development is consistent to support the improvement culture</t>
  </si>
  <si>
    <t>Skill development includes: Problem Solving, Teamwork, Facilitation</t>
  </si>
  <si>
    <t>Feedback and coaching system in place on a frequent basis between Leaders / Managers/ Team Members</t>
  </si>
  <si>
    <t>Rewards and Recognition</t>
  </si>
  <si>
    <t xml:space="preserve">Numerous formal recognition programs in place with clear processes. </t>
  </si>
  <si>
    <t xml:space="preserve">Informal Recognition is part of the culture and is apparent through open and genuine actions. </t>
  </si>
  <si>
    <t>Focus on celebrating both small and big accomplishments</t>
  </si>
  <si>
    <t>Recognition processes align with Lean Objectives</t>
  </si>
  <si>
    <t>Recognition tied to performance, not entitlement</t>
  </si>
  <si>
    <t>Inclusion, Equity and Diversity</t>
  </si>
  <si>
    <t>The organization welcomes Diversity and actively fosters an inclusive workplace culture</t>
  </si>
  <si>
    <t>Inclusion, Equity and Diversity is seen as a key to the business strategy, creativity and Innovation</t>
  </si>
  <si>
    <t>Leadership positions reflect the demographic make-up of the people working in the organization</t>
  </si>
  <si>
    <t>Discrimination is not tolerated in the company due to Religion, Race, Gender or Ethnicity.</t>
  </si>
  <si>
    <t>Personal Performance reviews are done frequently on equity and analyzed with improvement trends.</t>
  </si>
  <si>
    <t xml:space="preserve">IED Strategy is part of the company strategy with progress towards specific IED Goals. </t>
  </si>
  <si>
    <t xml:space="preserve">The Company has a meaningful IED training program to develop employees. </t>
  </si>
  <si>
    <t>Safety and Environmental Health</t>
  </si>
  <si>
    <t>Safety</t>
  </si>
  <si>
    <t>The Company safety program related to compliance is well developed and shows year over year positive results</t>
  </si>
  <si>
    <t>Safety is first priority for all Employees and owned by all Employees</t>
  </si>
  <si>
    <t xml:space="preserve">All Team Members are engaged in the Safety Culture with systems in place. Example: Employee Based Safety Committee, Safety Improvement Program, Safety Gemba Walks, Safety Kaizen Events to name a few. </t>
  </si>
  <si>
    <t>Safety Metrics are in Place with Year over Year Positive Results. Near Misses are valued as opportunities for improvement</t>
  </si>
  <si>
    <t xml:space="preserve">Ergonomic and health are all part of the Safety Culture in the Company. </t>
  </si>
  <si>
    <t>Environmental Practices</t>
  </si>
  <si>
    <t>The Company has reduced Energy usage and works toward Zero waste in landfills.</t>
  </si>
  <si>
    <t xml:space="preserve">the Company Shares / Helps Customers, Suppliers, Employees to reduce energy usage, including commuting and at home usage. </t>
  </si>
  <si>
    <t>the Plant is moving forward to Carbon Neutral with trend data.</t>
  </si>
  <si>
    <t>The Company is researching alternative sources of Energy</t>
  </si>
  <si>
    <t>A high % of Energy comes from reusable sources.</t>
  </si>
  <si>
    <t>Envionmental Health and Safety Systems</t>
  </si>
  <si>
    <t>There is strategic focus on the Internet of Things -  IoT related to Environmental, Health and Safety.</t>
  </si>
  <si>
    <t xml:space="preserve">The company is using the IoT to analyze, predict, and generally support decision-making in the area of EHS. </t>
  </si>
  <si>
    <t>Safety Issues are zero or near zero and the company focuses on Close Calls in a proactive manner</t>
  </si>
  <si>
    <t>Technology</t>
  </si>
  <si>
    <t>Technology -Scouting &amp; Evaluation-Culture</t>
  </si>
  <si>
    <t>The company has dedicated resourced employed to actively scout technology with an evaluation process.</t>
  </si>
  <si>
    <t>Strategic practice of Research and Benchmarking is sustainable</t>
  </si>
  <si>
    <t xml:space="preserve">Tech Scouting is seen as a development activity to broaden employee skills and lead. </t>
  </si>
  <si>
    <t xml:space="preserve">Before purchasing technology, the company follow a detailed evaluation and pilot process including ROI, lifecycle, sustainability analysis and a value stream improvement plan. </t>
  </si>
  <si>
    <t xml:space="preserve">Technology is implemented and integrated into the company using clearly defined processes. </t>
  </si>
  <si>
    <t>Manufacturing Technology</t>
  </si>
  <si>
    <t>The company is successful using state of the art manufacturing technology</t>
  </si>
  <si>
    <t xml:space="preserve">The company strategically invests in advanced technology to stay competitive and current. </t>
  </si>
  <si>
    <t xml:space="preserve">Technology has created significant savings and is a key strategy to meet / exceed customer needs. </t>
  </si>
  <si>
    <t>Technology may include but is not limited to 3 D Printing, Lasers, Automation, Inspection, AR, and other Industry 4.0 new developments</t>
  </si>
  <si>
    <t>Big Data and Analytics</t>
  </si>
  <si>
    <t xml:space="preserve">The Company uses data and analytics to connect people with information and alerts in real time, resulting in proactive investigation and prevention of problems. </t>
  </si>
  <si>
    <t>Data and analytics are used to optimize Purchasing, Supply Chain, Logistics, Quality, Engineering, and other supporting areas of the company.</t>
  </si>
  <si>
    <t>Data and Analytics results in actions to improve company metrics /Key Performance Indicators - Productivity, Quality, Safety, Delivery, Engagement, etc.….</t>
  </si>
  <si>
    <t>People and Technology</t>
  </si>
  <si>
    <t xml:space="preserve">Technology is used to onboard, train and develop all employees. This accelerates employee capabilities, job satisfaction and productivity. </t>
  </si>
  <si>
    <t>Technology is used to improve communication inside the company resulting in better discussions, idea generation and clear direction</t>
  </si>
  <si>
    <t xml:space="preserve">Employees are recognized for applying new methods, tools and technology to drive business performance. </t>
  </si>
  <si>
    <t xml:space="preserve"> Operations Improvement</t>
  </si>
  <si>
    <t>Waste Reduction</t>
  </si>
  <si>
    <t>Extensive efforts to make if quick and easy to identify abnormalities</t>
  </si>
  <si>
    <t>Successful results in eliminating the 8 wastes with data and regular case study communication</t>
  </si>
  <si>
    <t>Waste elimination systems are reviewed and improved regularly</t>
  </si>
  <si>
    <t>On Time Delivery</t>
  </si>
  <si>
    <t>On Time Delivery is consistently higher with zero shipping errors</t>
  </si>
  <si>
    <t xml:space="preserve">Systems are in place to eliminate problems with root cause analysis when they occur. </t>
  </si>
  <si>
    <t>Employees are aware of On Time Delivery performance and the relation to their work</t>
  </si>
  <si>
    <t>Quality</t>
  </si>
  <si>
    <t>Clear understanding of Quality at the Source and to never pass a defect to the next operation</t>
  </si>
  <si>
    <t xml:space="preserve">Poke Yoke - Mistake Proofing - methods are installed wherever possible to eliminate errors. </t>
  </si>
  <si>
    <t>Focus on process quality as well as product quality</t>
  </si>
  <si>
    <t>Products are shipped to customers defect free</t>
  </si>
  <si>
    <t>Employees clearly understand accept limits in any language</t>
  </si>
  <si>
    <t>Raw Materials</t>
  </si>
  <si>
    <t>Raw Materials are stored in defined, clear locations</t>
  </si>
  <si>
    <t xml:space="preserve">Raw Materials Inventory levels are clearly defined and there is rational for their levels. </t>
  </si>
  <si>
    <t>Raw Material Inventory levels are regularly adjusted as customer demand shifts</t>
  </si>
  <si>
    <t>Clear reorder signals are part of the process for raw material replenishment</t>
  </si>
  <si>
    <t>KPI Metrics for raw materials include: Inventory accuracy, reduced inventory levels as possible and increased velocity (Turns)</t>
  </si>
  <si>
    <t>Finished Goods</t>
  </si>
  <si>
    <t>Finished Goods are stored in defined, clear locations.</t>
  </si>
  <si>
    <t xml:space="preserve">There is clear understanding of how much (Real Time) inventory is on hand and the rationale of why it exists. </t>
  </si>
  <si>
    <t>KPI Metrics for Finished Goods include: Inventory accuracy, reduced inventory levels as possible and increased velocity (Turns)</t>
  </si>
  <si>
    <t>Finished Goods Kanban System in place with some customers as possible.</t>
  </si>
  <si>
    <t>Finished Goods are seen as Tied up CASH - sitting in the Company</t>
  </si>
  <si>
    <t>Material Handling</t>
  </si>
  <si>
    <t>Material and information are delivered in a timely way.</t>
  </si>
  <si>
    <t xml:space="preserve">Materials and information are organized in a manner that reduces stress and strain for operators and allows them to focus on value added work. </t>
  </si>
  <si>
    <t>Clear signals exist for pull.</t>
  </si>
  <si>
    <t xml:space="preserve">Standard Work is understood to be the best know way to do the job so far. </t>
  </si>
  <si>
    <t xml:space="preserve">Standard work has discipline to be followed 100% of the time. </t>
  </si>
  <si>
    <t xml:space="preserve">There is an easy process documented to change / Improve standard work practices or change them to meet changes in takt time. </t>
  </si>
  <si>
    <t xml:space="preserve">Staffing and Standard Work is intentionally adjusted as demand changes. </t>
  </si>
  <si>
    <t>Pull Systems</t>
  </si>
  <si>
    <t>Information and materials are pulled through the entire supply chain based on real customer demand.</t>
  </si>
  <si>
    <t>No Batching</t>
  </si>
  <si>
    <t>Synchronization</t>
  </si>
  <si>
    <t>Strong Systems for synchronizing flow of materials and information to meet internal and external customer needs</t>
  </si>
  <si>
    <t>Takt Time is used to surface problems immediately</t>
  </si>
  <si>
    <t xml:space="preserve">Takt Time is understood and used in the design of work schedules, staffing levels and production rate. </t>
  </si>
  <si>
    <t>Level Loading</t>
  </si>
  <si>
    <t xml:space="preserve">A Full visual production control system is in place to level, sequence, and control production regardless of volume or mix. </t>
  </si>
  <si>
    <t>Maintenance Programs</t>
  </si>
  <si>
    <t>The Equipment preventative maintenance program is highly effective and include operator involvement.</t>
  </si>
  <si>
    <t>OEE is used for key equipment to maximize throughput of capabilities.</t>
  </si>
  <si>
    <t>Breakdown / Stoppages are infrequent or non-existent.</t>
  </si>
  <si>
    <t>Visual Performance</t>
  </si>
  <si>
    <t xml:space="preserve">Extensive and meaningful visual controls are in place to indicate abnormal conditions in real time. </t>
  </si>
  <si>
    <t xml:space="preserve">Action response and escalation processes are in place to control abnormalities. </t>
  </si>
  <si>
    <t xml:space="preserve">Employees can easily see through good visual management to identify exceptions. </t>
  </si>
  <si>
    <t>Value Streams</t>
  </si>
  <si>
    <t>All Value streams are identified and mapped with defined Current State / Gaps / Future State.</t>
  </si>
  <si>
    <t xml:space="preserve">All Value Streams are reviewed on a regular basis and used as a key improvement tool for improvement plan creation. </t>
  </si>
  <si>
    <t xml:space="preserve">Value Stream Maps are well understood across departments from ideation to cash. </t>
  </si>
  <si>
    <t xml:space="preserve">There is high alignment across the organization to customers served. </t>
  </si>
  <si>
    <t>Team members understand customer value per each Value Stream and work is done accordingly.</t>
  </si>
  <si>
    <t xml:space="preserve">There is Clear Product Flow, Information Flow and Value-added Data represented, which is updated frequently and strategically aligned for the company's success. </t>
  </si>
  <si>
    <t xml:space="preserve">5S is a part of the company culture and used to reduce waste. </t>
  </si>
  <si>
    <t>5S action s revolve around making it easier to see interruptions, easier to flow and easier to identify abnormalities.</t>
  </si>
  <si>
    <t xml:space="preserve">5S is owned and managed by team members who see real benefit in using 5S. </t>
  </si>
  <si>
    <t xml:space="preserve">5S has turned from housekeeping to required action to help Team Members. </t>
  </si>
  <si>
    <t xml:space="preserve">5S training is a requirement of employment and done during orientation of new employees. </t>
  </si>
  <si>
    <t>Change Over</t>
  </si>
  <si>
    <t xml:space="preserve">Set up Time is less than 10 minutes on all critical pieces of Equipment and processes. </t>
  </si>
  <si>
    <t xml:space="preserve">Standard work is documented and reviewed regularly for Change overs. </t>
  </si>
  <si>
    <t xml:space="preserve">Improving Change Over / Set Ups allow production more flexibility, with a variety of products. </t>
  </si>
  <si>
    <t xml:space="preserve">Complex Change overs are orchestrated to happen seamlessly. </t>
  </si>
  <si>
    <t>Layout for Flow</t>
  </si>
  <si>
    <t xml:space="preserve">Flow is more than just components in a cell but the complete product to the customer in the cell. </t>
  </si>
  <si>
    <t xml:space="preserve">Work area layouts promote flow of material and information. </t>
  </si>
  <si>
    <t xml:space="preserve">Minimal transit from raw materials to finished goods. </t>
  </si>
  <si>
    <t xml:space="preserve">No batching between departments. </t>
  </si>
  <si>
    <t>Cross Training</t>
  </si>
  <si>
    <t>Staffing of processes match team members to the demand.</t>
  </si>
  <si>
    <t xml:space="preserve">Multi skilled team members perform the work based on standard work, ensuring balanced work and the ability to meet takt time - customer demand. </t>
  </si>
  <si>
    <t>Team members rotate jobs to keep skills fresh.</t>
  </si>
  <si>
    <t xml:space="preserve">All Team Members are or will be crossed trained on 5+ jobs </t>
  </si>
  <si>
    <t>Business Operations (in the Office)</t>
  </si>
  <si>
    <t>Clear understanding of how the classic 8 wastes apply to the Office / Support business organizations</t>
  </si>
  <si>
    <t xml:space="preserve">Office / Support business teams successfully eliminate information overproduction, wait time and other waste in the business support areas. </t>
  </si>
  <si>
    <t>Positive support is given to help other departments exceed value in the eyes of the customer.</t>
  </si>
  <si>
    <t>Evidence is shown that office processes and systems are reviewed and improved regularly.</t>
  </si>
  <si>
    <t>Service Levels</t>
  </si>
  <si>
    <t>Service levels for Office / Support business are consistently high with zero errors</t>
  </si>
  <si>
    <t>Office / Support Teams use root cause analysis to eliminate errors when they occur.</t>
  </si>
  <si>
    <t>Key Performance Indicators in Office / Support Teams are actively used to drive improvements for service for their internal and external customers.</t>
  </si>
  <si>
    <t xml:space="preserve">Clear understanding of Quality at the Source is present for Office / Support Business teams. </t>
  </si>
  <si>
    <t xml:space="preserve">Clear understanding of Poke-Yoke, " Mistake Proofing” in the Office / Support Areas of the company. </t>
  </si>
  <si>
    <t>Evidence of Mistake Proofing methods have been developed and are being improved to eliminate Data Quality Errors.</t>
  </si>
  <si>
    <t xml:space="preserve">Strong approach to understanding the Value of current transactions and information flow yielding the right information at the right time. </t>
  </si>
  <si>
    <t>Information Synchronization</t>
  </si>
  <si>
    <t xml:space="preserve">Highly effective and synchronized flow of information that ensures key cross-functional areas of the organization are aligned on a daily Basis to meet internal and external customer demand. </t>
  </si>
  <si>
    <t xml:space="preserve">No Silos between Office / Support teams in relation to communication and information flow. </t>
  </si>
  <si>
    <t xml:space="preserve">Great collaboration between support teams to improve the whole company. </t>
  </si>
  <si>
    <t xml:space="preserve">Office / Support Teams are highly effective at leveling workloads to match work capacity to demand. </t>
  </si>
  <si>
    <t xml:space="preserve">Extensive collaboration to avoid overburdening support staff and operations. </t>
  </si>
  <si>
    <t xml:space="preserve">Leaders in the Organization understand the importance of aligning work Schedules, Staffing and internal/ external customer demand. </t>
  </si>
  <si>
    <t xml:space="preserve">Overtime is not part of the process and is not a problem for the company. </t>
  </si>
  <si>
    <t xml:space="preserve">Standardized work is understood to be the best-known way to do a job. </t>
  </si>
  <si>
    <t xml:space="preserve">Standard work is followed 100% of the time. </t>
  </si>
  <si>
    <t xml:space="preserve">There is an easy protocol for improving standard work practices. </t>
  </si>
  <si>
    <t xml:space="preserve">Staffing and standardized work is intentionally adjusted as demand changes. </t>
  </si>
  <si>
    <t xml:space="preserve">Process is in place for Quick action response and effective escalation to quickly control abnormalities and identify root causes of performance issues. </t>
  </si>
  <si>
    <t xml:space="preserve">Visual Trigger systems are in place for fast identification and action on what to do next by Office / Support Teams. </t>
  </si>
  <si>
    <t>KPI (Key Performance Indicator) Boards are meaningful and Drive both behavior Change and Continuous Improvement</t>
  </si>
  <si>
    <t xml:space="preserve">Processes are managed by clearly identifying Value Streams with End-to-End Metrics and accurate data. </t>
  </si>
  <si>
    <t>Value Streams are well understood from ideation to cash and information is shared across Teams / Departments</t>
  </si>
  <si>
    <t xml:space="preserve">The Total workforce fosters and understands customer expectations. </t>
  </si>
  <si>
    <t xml:space="preserve">Value Stream Maps drive improvements toward future state VSM's on a regular basis of Transformation within Office / Support Teams. </t>
  </si>
  <si>
    <t xml:space="preserve">5S has evolved to be part of the organization’s culture. </t>
  </si>
  <si>
    <t xml:space="preserve">5S is used to reduce waste and focus on making it easier to see interruptions, to flow information and identify abnormalities. </t>
  </si>
  <si>
    <t xml:space="preserve">There is evidence that 5S Systems are reviewed and improved regularly. </t>
  </si>
  <si>
    <t xml:space="preserve">5S activities are owned and managed by team members who see real benefits in using 5S Practices. </t>
  </si>
  <si>
    <t xml:space="preserve">Work Areas for Office / Support Teams support seamless flow and foster an environment of collaboration between people. </t>
  </si>
  <si>
    <t xml:space="preserve">There is very little searching for the right information. </t>
  </si>
  <si>
    <t xml:space="preserve">There is very little batching of information and documentation exists. </t>
  </si>
  <si>
    <t xml:space="preserve">Timeliness of information is a high priority and monitored regularly. </t>
  </si>
  <si>
    <t>Staffing in Office / Support Processes match team members to the demand</t>
  </si>
  <si>
    <t xml:space="preserve">Office / Support Teams are cross trained and can perform work based on standardized work processes that ensure balanced work in order to meet customer demand. </t>
  </si>
  <si>
    <t xml:space="preserve">Office / Support Team members often rotate robs in order to keep skills fresh. </t>
  </si>
  <si>
    <t>Product Development</t>
  </si>
  <si>
    <t>Design Internal</t>
  </si>
  <si>
    <t xml:space="preserve">Key Stakeholders are clearly identified, and their requirements are considered in the product and or process design cycle. </t>
  </si>
  <si>
    <t xml:space="preserve">Design cycle improvement is a key metric. </t>
  </si>
  <si>
    <t xml:space="preserve">There is great communication flow with various functional groups involved in designing, processing , making and selling new products. </t>
  </si>
  <si>
    <t xml:space="preserve">Communication flow exists both early and throughout the complete cycle of getting a new product / process ready for implementation. </t>
  </si>
  <si>
    <t>Design External</t>
  </si>
  <si>
    <t xml:space="preserve">Specific processes are in place to pursue breakthrough innovation, not just incremental improvements. </t>
  </si>
  <si>
    <t xml:space="preserve">Both customers and suppliers are required to be involved for product and service development. </t>
  </si>
  <si>
    <t xml:space="preserve">Deep and meaningful understanding of the voice of the customer exists. </t>
  </si>
  <si>
    <t xml:space="preserve">Customer profiles with different values are aligned to the new products and services created. </t>
  </si>
  <si>
    <t>Design Tools</t>
  </si>
  <si>
    <t>There is routing use of time reduction and quality verification tools.</t>
  </si>
  <si>
    <t xml:space="preserve">QFD Quality Function Deployment, DFMA - Design for Manufacturing and Assembly , variety reduction, use of common parts, modularity, benchmarking and cross functional design teams are used in order to reduce cost, improve Quality and reduce time to market. </t>
  </si>
  <si>
    <t>Supplier Development and Procurement</t>
  </si>
  <si>
    <t>Supplier Decisions</t>
  </si>
  <si>
    <t xml:space="preserve">Supplier decisions are used based on total customer cost. </t>
  </si>
  <si>
    <t xml:space="preserve">There is evidence of consistent supplier partnering involving all functions in the organization. </t>
  </si>
  <si>
    <t xml:space="preserve">Mutual respect is seen between the Company and the Supplier. </t>
  </si>
  <si>
    <t>Supplier Improvement</t>
  </si>
  <si>
    <t xml:space="preserve">Efforts are made to help suppliers improve their processes and joint problem-solving efforts or improvement teams are common. </t>
  </si>
  <si>
    <t>Supplier metrics are in place as performance gauges and results are utilized to create shared improvement efforts.</t>
  </si>
  <si>
    <t xml:space="preserve">Formal Supplier improvement processes exist. </t>
  </si>
  <si>
    <t>Pull Based Systems</t>
  </si>
  <si>
    <t xml:space="preserve">Pull Based systems have been extended to suppliers. </t>
  </si>
  <si>
    <t xml:space="preserve">There is evidence of working with suppliers to streamline Flow of materials and information. </t>
  </si>
  <si>
    <t xml:space="preserve">Customer demand information is directly shared with suppliers. </t>
  </si>
  <si>
    <t xml:space="preserve">There is an integrated supply chain from suppliers to customers. </t>
  </si>
  <si>
    <t xml:space="preserve"> Zero or very little expedites, and rescheduling exists with suppliers. </t>
  </si>
  <si>
    <t>Quality  - Results</t>
  </si>
  <si>
    <t>Scrap</t>
  </si>
  <si>
    <t xml:space="preserve">Internal first piece yields are good </t>
  </si>
  <si>
    <t>Scrap levels are minimal</t>
  </si>
  <si>
    <t xml:space="preserve">Yield and Scrap Metrics show year over year improvement </t>
  </si>
  <si>
    <t>Customer Loyalty</t>
  </si>
  <si>
    <t xml:space="preserve">There is a proactive effort to understand customer requirements and this information is communicated widely to all Team members. </t>
  </si>
  <si>
    <t xml:space="preserve">Customer loyalty metrics like: Net Promoter Score or other metrics are actively used to surface and address issues. </t>
  </si>
  <si>
    <t xml:space="preserve">Customer Loyalty is at a high level and increasing year over year. </t>
  </si>
  <si>
    <t>Customer Results</t>
  </si>
  <si>
    <t xml:space="preserve">Processes are in place to discover the root cause of quality issues. </t>
  </si>
  <si>
    <t xml:space="preserve">Corrective actions almost always take care of problems in a timely manner. </t>
  </si>
  <si>
    <t xml:space="preserve">Quality is at or beyond six sigma levels of performance. </t>
  </si>
  <si>
    <t>Quality metrics show year over year improvement.</t>
  </si>
  <si>
    <t>Warranty</t>
  </si>
  <si>
    <t xml:space="preserve">Customer rejects are virtually non-existent </t>
  </si>
  <si>
    <t xml:space="preserve">Customer rejects are exceptionally low and declining year over year unless at zero. </t>
  </si>
  <si>
    <t xml:space="preserve">Rejects get analyzed and the process is defined in a meaningful way to eliminate the problems reoccuring if any. </t>
  </si>
  <si>
    <t>Cost - Results</t>
  </si>
  <si>
    <t>Value Add / Employee</t>
  </si>
  <si>
    <t>Clear - Understandable metrics are defined for Value add per employee.</t>
  </si>
  <si>
    <t xml:space="preserve">Value Add for Employees is exceedingly high and shows year over year improvement </t>
  </si>
  <si>
    <t>Intentory Turns</t>
  </si>
  <si>
    <t xml:space="preserve">Days on hand of inventory is Calculated to be rightsized and as low as possible. </t>
  </si>
  <si>
    <t>Inventory turnover numbers are among the best in the industry</t>
  </si>
  <si>
    <t xml:space="preserve">The process is fast and easy to measure and understand the amount of inventory on hand and the number of Inventory turns. </t>
  </si>
  <si>
    <t>Capacity Management</t>
  </si>
  <si>
    <t>Continuous Improvement is always considered before adding new plants or equipment.</t>
  </si>
  <si>
    <t xml:space="preserve">Capacity is added in small increments as needed. </t>
  </si>
  <si>
    <t>A process is defined for Return on Investment and Benefit analysis for adding capacity needs</t>
  </si>
  <si>
    <t>A process for reviewing ROI after acquisition and implementation is in place to improve capacity / investment planning.</t>
  </si>
  <si>
    <t>Delivery - Results</t>
  </si>
  <si>
    <t>On Time and Complete</t>
  </si>
  <si>
    <t>On Time Delivery is exceedingly high</t>
  </si>
  <si>
    <t>On Time Delivery shows year over year improvement unless at 100%</t>
  </si>
  <si>
    <t xml:space="preserve">On Time metrics are based on customer request dates. </t>
  </si>
  <si>
    <t xml:space="preserve">There is a defined process to evaluate and improve On Time Delivery. </t>
  </si>
  <si>
    <t xml:space="preserve">There is evidence that order lead times have been dropping year over year. </t>
  </si>
  <si>
    <t>Company Lead Time is one of the best in the industry.</t>
  </si>
  <si>
    <t xml:space="preserve">There is a defined process to track, update and improve lead time. </t>
  </si>
  <si>
    <t>Premium Freight</t>
  </si>
  <si>
    <t xml:space="preserve">Costs for premium freight (Inbound and outbound) are low and have been declining year over year. </t>
  </si>
  <si>
    <t xml:space="preserve">There is a defined process to evaluate and improve freight costs. </t>
  </si>
  <si>
    <t>Parts Shortages</t>
  </si>
  <si>
    <t>Part Shortages and/or Stockouts are infrequent or non-existent.</t>
  </si>
  <si>
    <t xml:space="preserve">Metrics for Parts Shortages and Stockouts show year over year improvement unless zero. </t>
  </si>
  <si>
    <t xml:space="preserve">There is a defined process to evaluate and improve parts shortages. </t>
  </si>
  <si>
    <t>Profitability - Results</t>
  </si>
  <si>
    <t>EBIT</t>
  </si>
  <si>
    <t xml:space="preserve">EBIT is increasing year over year and is at a level that exceeds industry average. </t>
  </si>
  <si>
    <t>Operating Income</t>
  </si>
  <si>
    <t xml:space="preserve">Operating Income on manufacturing assets is exceedingly high and trending upward year over year. </t>
  </si>
  <si>
    <t>Market Share</t>
  </si>
  <si>
    <t xml:space="preserve">Generally, Market share is growing, and sales are increasing. </t>
  </si>
  <si>
    <t xml:space="preserve">The Company has clear understanding of their market share and has regular reviews for visibility and action if needed. </t>
  </si>
  <si>
    <t>AME Lean Sensei®</t>
  </si>
  <si>
    <t xml:space="preserve">The Association for Manufacturing Excellence offers the AME Lean Sensei® to members interested in benchmarking their organization against distinguished AME Excellence Award recipient companies. AME Excellence Award recipients operate at exceptional levels of performance, setting the bar high for achieving success in the pursuit of operational excellence. The AME Lean Sensei® will help you see if you’re ready to apply and, if you’re not interested in applying, the AME Lean Sensei® is still a valuable tool to help your organization identify potential areas of focus and improve the way you improve. </t>
  </si>
  <si>
    <t>5 Simple Steps to use the Improved AME Lean Sensei</t>
  </si>
  <si>
    <r>
      <t xml:space="preserve">1.) </t>
    </r>
    <r>
      <rPr>
        <sz val="14"/>
        <color rgb="FF000000"/>
        <rFont val="Calibri"/>
        <family val="2"/>
        <scheme val="minor"/>
      </rPr>
      <t>Answer the 65  AME Lean Sensei Questions – within the 12 categories</t>
    </r>
  </si>
  <si>
    <r>
      <t>a)</t>
    </r>
    <r>
      <rPr>
        <sz val="14"/>
        <color rgb="FF000000"/>
        <rFont val="Calibri"/>
        <family val="2"/>
        <scheme val="minor"/>
      </rPr>
      <t>AME Lean Sensei provides qualifications for each letter grade you should give.</t>
    </r>
  </si>
  <si>
    <r>
      <t>b)</t>
    </r>
    <r>
      <rPr>
        <sz val="14"/>
        <color rgb="FF000000"/>
        <rFont val="Calibri"/>
        <family val="2"/>
        <scheme val="minor"/>
      </rPr>
      <t>Provide Proof and Gaps for each Question next to the Grade</t>
    </r>
  </si>
  <si>
    <r>
      <t xml:space="preserve">2.) </t>
    </r>
    <r>
      <rPr>
        <sz val="14"/>
        <color rgb="FF000000"/>
        <rFont val="Calibri"/>
        <family val="2"/>
        <scheme val="minor"/>
      </rPr>
      <t>Review the Report Card for each Category and Question that you have answered</t>
    </r>
  </si>
  <si>
    <t>3.) Review the Visual Pyramid that Shows opportunities by color for each question</t>
  </si>
  <si>
    <t>4.) Click on the Pyramid squares that hyperlinks you to AME provided Resources</t>
  </si>
  <si>
    <r>
      <t>a)</t>
    </r>
    <r>
      <rPr>
        <sz val="14"/>
        <color rgb="FF000000"/>
        <rFont val="Calibri"/>
        <family val="2"/>
        <scheme val="minor"/>
      </rPr>
      <t>Tools and Training Topics – to help prove each question</t>
    </r>
  </si>
  <si>
    <r>
      <t>b)</t>
    </r>
    <r>
      <rPr>
        <sz val="14"/>
        <color rgb="FF000000"/>
        <rFont val="Calibri"/>
        <family val="2"/>
        <scheme val="minor"/>
      </rPr>
      <t>Resource Links – Free Webinars and Benchmark recordings of best practices</t>
    </r>
  </si>
  <si>
    <r>
      <t>c)</t>
    </r>
    <r>
      <rPr>
        <sz val="14"/>
        <color rgb="FF000000"/>
        <rFont val="Calibri"/>
        <family val="2"/>
        <scheme val="minor"/>
      </rPr>
      <t>AME Fee Based Training Classes to help improve each question.</t>
    </r>
  </si>
  <si>
    <t xml:space="preserve">5.) Click on the Training Class and it will hyperlink you to the Class Charter including deliverables </t>
  </si>
  <si>
    <t>How to use the AME Lean Sensei®:</t>
  </si>
  <si>
    <t>Have 5 to 10 key staff members or key knowledgeable associates come together in one room. Include people who have little to do with direct responsibilities for your improvement program activities. Discuss each question and arrive at a letter grade for each answer. The AME Lean Sensei® should be used as a systematic process for your team to improve. It is not a survey to be given to all employees but should be used by a team that has some familiarity with basic lean principles.   
A+ = Best in class – World-class benchmark 
A  = Excellent  - Sustainable with great results
B  = Good results – Definitely going in the right direction
C  = On the journey - Some process gaps but striving for improvement
D = More gaps than achievements – Definite area for improvement
F  = No achievements in this area – No process documented or followed</t>
  </si>
  <si>
    <r>
      <t xml:space="preserve">Select a letter grade for every question </t>
    </r>
    <r>
      <rPr>
        <b/>
        <i/>
        <sz val="14"/>
        <color rgb="FF000000"/>
        <rFont val="Calibri"/>
        <family val="2"/>
      </rPr>
      <t>using the scroll down menu,</t>
    </r>
    <r>
      <rPr>
        <sz val="14"/>
        <color indexed="8"/>
        <rFont val="Calibri"/>
        <family val="2"/>
      </rPr>
      <t xml:space="preserve"> then the AME Lean Sensei will populate the dashboard and report card automatically. With this information, you can easily see your improvement maturity strengths and weaknesses. </t>
    </r>
  </si>
  <si>
    <t>The letter scoring is the easy part of the AME Lean Sensei®. To truly get the most benefit from the tool you must take the next step. We suggest you publically  post your scores on a wall. Then gather documentation proof (for grades B or greater).   Also have an area (column) to show actions to address gaps (for grades C or below). The overall score is not important; there is no final destination relative to improvement practices.  Gather pictures, reports, etc. to support your score. Further suggestions on how to do this are below.</t>
  </si>
  <si>
    <t>How to get the most from this tool</t>
    <phoneticPr fontId="16" type="noConversion"/>
  </si>
  <si>
    <t xml:space="preserve">The best senseis — or teachers — always ask thought-provoking questions and do not give mere answers. The questions asked by the AME Lean Sensei® will help you think about how to become best-in-class at your site or facility. As you answer the AME Lean Sensei®, ask yourself:
• How can we prove this in writing?
• How can we prove this visually?
• Do we have any external benchmarks of excellence for comparative purposes?  
• What gaps do we have for each question? 
• Have we reached the level of excellence necessary to apply for the AME Excellence Award and, if so, how can we engage the entire company in that process? 
</t>
  </si>
  <si>
    <t xml:space="preserve">Virtual and visual    </t>
    <phoneticPr fontId="16" type="noConversion"/>
  </si>
  <si>
    <t xml:space="preserve">One of the best ways that has been used to document and engage your workforce in this process is to designate a wall in your plant as the “World-Class Assessment Wall.” Below you will see an example of this wall. You will be building a spreadsheet-type matrix on the wall. 
</t>
    <phoneticPr fontId="16" type="noConversion"/>
  </si>
  <si>
    <t xml:space="preserve">Column 1 – Cut and paste the sub-category question and place your letter grade next to the question.
Column 2 – Visual proof – Take a picture of your accomplishments and place them in this column.
Column 3 – Written proof –   This is a written explanation of proof that you have achieved a high level for this question. 
Column 4 – Benchmarks – AME is one possible source to find best practices that can help you come up with companies that are excellent for each area. 
Column 5 – Gaps – Document opportunities for improvement related to this area.
Column 6 – Owner – Assign individuals or teams to come up with actions related to each question.
</t>
    <phoneticPr fontId="16" type="noConversion"/>
  </si>
  <si>
    <t xml:space="preserve">Addressing gaps identified by the AME Lean Sensei® </t>
  </si>
  <si>
    <t xml:space="preserve">Once you’ve assessed your company using the Lean Sensei®, AME is here to help you address them. AME offers training on lean and continuous improvement throughout the year both online and in-person, and we have a vibrant community of practitioners on the continuous improvement journey. The annual AME International Conference is also an outstanding learning opportunity to interact directly with practitioners from around the world, all striving to find ways to improve more effectively. </t>
  </si>
  <si>
    <t>Always remember that you must prioritize or the work will be overwhelming and nothing will get accomplished. Pick 3-5 gaps and strive for deep improvement that is sustainable. If you approach your work with the AME Lean Sensei® in a systematic way, your team will reap great rewards that are sustainable. If you ultimately decide to apply for the AME Excellence Award, the information on your wall is a template for the Achievement Report where you tell your story.</t>
  </si>
  <si>
    <t>About the AME Excellence Award</t>
    <phoneticPr fontId="16" type="noConversion"/>
  </si>
  <si>
    <t xml:space="preserve">The AME Excellence Award is bestowed on manufacturers who demonstrate excellence in manufacturing and business improvement practices. The process starts with a review of an Achievement Report (the applicant’s improvement story). Sites that score high enough merit a site visit where an assessment team performs a rigorous review of the applicant’s improvement practices. All applicants receive a feedback report on ways they can improve more effectively. </t>
  </si>
  <si>
    <t xml:space="preserve">Only a handful are selected as Award Recipients each year. Applicants are not competing against other organizations; success is measured in terms of how effectively applicants stack-up against the criteria outlined in the AME Lean Sensei®.  </t>
  </si>
  <si>
    <t>The recipients’ drive manifests in insightful continuous improvement strategies, innovative practices and inspired teamwork initiatives from which any organization can learn.</t>
    <phoneticPr fontId="16" type="noConversion"/>
  </si>
  <si>
    <t xml:space="preserve">More information about the AME Excellence Award can be found at </t>
    <phoneticPr fontId="16" type="noConversion"/>
  </si>
  <si>
    <t>http://www.ame.org/excellence-awards.</t>
  </si>
  <si>
    <t xml:space="preserve">About AME </t>
    <phoneticPr fontId="16" type="noConversion"/>
  </si>
  <si>
    <t xml:space="preserve">The Association for Manufacturing Excellence (AME) is the premier not-for-profit organization dedicated to the journey of continuous improvement and enterprise excellence. AME’s membership is composed of a trusted network of volunteers who are committed to leveraging the practitioner-to-practitioner and company-to-company shared-learning experience. Through engaging workshops, plant tours, webinars, summits and industry-leading conferences, AME members are continually discovering and implementing new continuous improvement strategies and best practices. AME offers its members a multitude of valuable resources to help them stay abreast of current industry developments and improve the skills, competitiveness and overall success of their organizations. Join AME in leading the “renaissance of manufacturing in North America.” </t>
    <phoneticPr fontId="16" type="noConversion"/>
  </si>
  <si>
    <t>For more information, visit: ame.org</t>
  </si>
  <si>
    <r>
      <t xml:space="preserve"> </t>
    </r>
    <r>
      <rPr>
        <b/>
        <sz val="24"/>
        <color theme="1"/>
        <rFont val="Calibri"/>
        <family val="2"/>
        <scheme val="minor"/>
      </rPr>
      <t xml:space="preserve">AME </t>
    </r>
    <r>
      <rPr>
        <b/>
        <sz val="24"/>
        <color indexed="8"/>
        <rFont val="Calibri"/>
        <family val="2"/>
      </rPr>
      <t xml:space="preserve">Lean Sensei® </t>
    </r>
    <r>
      <rPr>
        <b/>
        <sz val="24"/>
        <color theme="1"/>
        <rFont val="Calibri"/>
        <family val="2"/>
        <scheme val="minor"/>
      </rPr>
      <t xml:space="preserve"> - </t>
    </r>
    <r>
      <rPr>
        <b/>
        <sz val="24"/>
        <color indexed="8"/>
        <rFont val="Calibri"/>
        <family val="2"/>
      </rPr>
      <t xml:space="preserve">AME Award Criteria </t>
    </r>
    <r>
      <rPr>
        <b/>
        <sz val="24"/>
        <color theme="1"/>
        <rFont val="Calibri"/>
        <family val="2"/>
        <scheme val="minor"/>
      </rPr>
      <t>Self</t>
    </r>
    <r>
      <rPr>
        <b/>
        <sz val="24"/>
        <color indexed="8"/>
        <rFont val="Calibri"/>
        <family val="2"/>
      </rPr>
      <t>-</t>
    </r>
    <r>
      <rPr>
        <b/>
        <sz val="24"/>
        <color theme="1"/>
        <rFont val="Calibri"/>
        <family val="2"/>
        <scheme val="minor"/>
      </rPr>
      <t>Assessment</t>
    </r>
  </si>
  <si>
    <t>Date:</t>
    <phoneticPr fontId="12" type="noConversion"/>
  </si>
  <si>
    <t>Company:</t>
    <phoneticPr fontId="12" type="noConversion"/>
  </si>
  <si>
    <t>Input Needed</t>
    <phoneticPr fontId="12" type="noConversion"/>
  </si>
  <si>
    <t>Major Section of Criteria</t>
    <phoneticPr fontId="12" type="noConversion"/>
  </si>
  <si>
    <t>Question #</t>
  </si>
  <si>
    <t>Sub-Category</t>
  </si>
  <si>
    <r>
      <rPr>
        <b/>
        <sz val="16"/>
        <rFont val="Arial"/>
        <family val="2"/>
      </rPr>
      <t>Lean Sensei Questions</t>
    </r>
    <r>
      <rPr>
        <sz val="16"/>
        <rFont val="Arial"/>
        <family val="2"/>
      </rPr>
      <t xml:space="preserve"> - Select the description that most closely relates to your company's current state; then grade it using one of the letter grades to the right.  </t>
    </r>
  </si>
  <si>
    <t>Grade</t>
    <phoneticPr fontId="12" type="noConversion"/>
  </si>
  <si>
    <r>
      <t>Grading</t>
    </r>
    <r>
      <rPr>
        <sz val="16"/>
        <color indexed="8"/>
        <rFont val="Calibri"/>
        <family val="2"/>
      </rPr>
      <t xml:space="preserve"> - </t>
    </r>
    <r>
      <rPr>
        <sz val="12"/>
        <color indexed="8"/>
        <rFont val="Calibri"/>
        <family val="2"/>
      </rPr>
      <t>Click the cell and select a grade from arrows to the right</t>
    </r>
  </si>
  <si>
    <r>
      <t xml:space="preserve">Proof or Gaps   </t>
    </r>
    <r>
      <rPr>
        <sz val="16"/>
        <color indexed="8"/>
        <rFont val="Calibri"/>
        <family val="2"/>
      </rPr>
      <t>- Define Proof of Rating or Gaps  - Paragraph / Picture or Both</t>
    </r>
  </si>
  <si>
    <t>A+</t>
    <phoneticPr fontId="12" type="noConversion"/>
  </si>
  <si>
    <t xml:space="preserve">Management System - 150 pts. </t>
  </si>
  <si>
    <t>Policy Deployment - Excellent</t>
  </si>
  <si>
    <t>A robust strategy development and execution process is in place which considers the vision, strategy, and objective creation with a robust level of catchball horizontally and vertically for alignment.  Clear focus on the "critical few" breakthrough strategic initiatives which are cascaded from the top all the way down and across the organization. Action plans development, resource allocation and performance metrics are visible and shared within the company. Employees understand how their work relates to company objectives/strategies. PDCA cycles drive regular revisions to planning and execution.</t>
  </si>
  <si>
    <t>Show/ Explain Proof</t>
    <phoneticPr fontId="12" type="noConversion"/>
  </si>
  <si>
    <t>A+</t>
  </si>
  <si>
    <t xml:space="preserve">Describe the plants policy deployment process, such as hoshin kanri planning, strategic planning, etc.  What is the scope and level of the plant’s cascading of policy, goals, strategies, and action plans for both the shop floor and the front office? </t>
  </si>
  <si>
    <t>A</t>
    <phoneticPr fontId="12" type="noConversion"/>
  </si>
  <si>
    <t>B</t>
    <phoneticPr fontId="12" type="noConversion"/>
  </si>
  <si>
    <t>Policy Deployment - On the Journey</t>
  </si>
  <si>
    <t>Policy deployment is in place from the top for vision, strategy, and objective creation.  But linkages down through the organization are missing.  Breakthrough objectives may exist, but focus is not crisp.  Some methodologies are in place for goal deployment.  A catchball process is evolving.</t>
  </si>
  <si>
    <t>C</t>
    <phoneticPr fontId="12" type="noConversion"/>
  </si>
  <si>
    <t>Show / Explain Gaps</t>
    <phoneticPr fontId="12" type="noConversion"/>
  </si>
  <si>
    <t>D</t>
    <phoneticPr fontId="12" type="noConversion"/>
  </si>
  <si>
    <t>Policy Deployment - Needs Improvement</t>
  </si>
  <si>
    <t>Vision, strategy, and objectives exist but accountabilities and alignment are weak.  Objectives handed down from higher levels, no real catch-ball type process exist.  Departments focus on their priorities; activities are often not in alignment across the organization.  (F) No strategy or deployment of strategy exists.</t>
  </si>
  <si>
    <t>F</t>
    <phoneticPr fontId="12" type="noConversion"/>
  </si>
  <si>
    <t>Management System - Excellent</t>
  </si>
  <si>
    <t>A robust and integrated system is in place across the company that guides problem solving, decision making and improvement activities including innovation, agility, customer delight, performance, and creating a sustainable organization.  Priorities align and evolve to support the strategy. Effective visual management is utilized to track and review performance metrics at the appropriate cadence (typically daily for each shift, weekly and monthly) in the Gemba.  Processes are stable, making it easier to see abnormal conditions.  When problems are identified, a process or systems view is taken to address them.  There is good understanding and alignment at multiple levels of the organization on daily priorities and expectations. Tiered meetings quickly and meaningfully communicate process abnormalities and business issues which are addressed in an appropriate time.</t>
  </si>
  <si>
    <t>F</t>
  </si>
  <si>
    <r>
      <t>E</t>
    </r>
    <r>
      <rPr>
        <b/>
        <sz val="16"/>
        <color theme="3" tint="-0.249977111117893"/>
        <rFont val="Calibri"/>
        <family val="2"/>
      </rPr>
      <t xml:space="preserve">xplain the key methods the company uses to clarify goals, define strategies, identify problems and develop countermeasures.   Outline the role and relationship of leadership and all associates in achieving company goals and objectives. • Describe your system of outlining expectations and follow-up with all plant and site personnel. </t>
    </r>
  </si>
  <si>
    <t>Management System - On the Journey</t>
  </si>
  <si>
    <t xml:space="preserve">Leaders are attempting to move to a process or value stream view when addressing improvement opportunities. Tracking and report outs done in daily, weekly and monthly reviews sometimes in office conference rooms and sometimes in the Gemba.  Visual management practices and IT database systems evolving to support and guide.  Too much time is spent on normal conditions as abnormalities and are not always easy to see. </t>
    <phoneticPr fontId="12" type="noConversion"/>
  </si>
  <si>
    <t>Management System - Needs Improvement</t>
  </si>
  <si>
    <t>Tracking and report outs done in weekly or monthly operating reviews in office areas. Most hourly employees unaware of most critical information.  Most data resides in computers, minimal visual management.  Problems are seen more as individual issues, insufficient time is available to address process issues.  (F) No communication to or understanding by employees of the big picture - they are focused only on payment for their job.</t>
  </si>
  <si>
    <t>Leader Standard Work - Excellent</t>
  </si>
  <si>
    <t>Leader Standard Work is continuously improved to support strategic priorities to advance culture, performance and practices. Best practices for leadership behaviors are identified and standard work practices are defined and  used consistently by leaders at all tiers and in all areas.  Leaders consistently adhere to those desirable behaviors, they lead in the gemba.  Leader Standard Work adapts to support and reinforce Standard Work.</t>
  </si>
  <si>
    <t>B</t>
  </si>
  <si>
    <t>Explain how you utilize standard work in your management approach, including going to the Gemba to learn what is really happening.  Describe your system of outlining expectations and follow-up with all plant and site personnel.</t>
  </si>
  <si>
    <t>Leader Standard Work - On the Journey</t>
  </si>
  <si>
    <t xml:space="preserve">Leader standard work exists but has not yet fully changed the culture or daily operating practices between all tiers.  More time is spent in the gemba.  Tier meetings spend too much time drifting into problem solving or talking about unnecessary information.   </t>
  </si>
  <si>
    <t>Leader Standard Work - Needs Improvement</t>
  </si>
  <si>
    <t>Leader standard work in place with minimal or sporadic levels of discipline to it.  Different leader behaviors and styles, widely varied leader processes.  Tier meetings are undisciplined and overwhelmed with the large number of problems needing resolution on a daily basis.  (F) No leader standard work in place.</t>
  </si>
  <si>
    <t>Continuous Improvement- Excellent</t>
  </si>
  <si>
    <t>A highly effective daily management system is in place, with most employees engaged. All employees at all levels integrate doing work with improvement of work.  Strong evidence that most processes are stable and performance improvement is sustained.  Performance metrics are timely, visual and meaningful.  Targets are clear, based on business plan requirements, are within process capabilities, and include stretch goals and expectations for improvement.  Performance metrics are reviewed on an exception basis and drive effective problem solving and decision making. Employees understand and habitually use systematic methods to see and solve problems. Leaders focus on developing the problem-solving capabilities of people.</t>
  </si>
  <si>
    <t>C</t>
  </si>
  <si>
    <t>Describe your plant's continuous improvement program to achieve the policy deployment plan:, Outline the role and relationship of leadership and all associates in achieving company goals and Objectives.</t>
  </si>
  <si>
    <t>Continuous Improvement - On the Journey</t>
  </si>
  <si>
    <t xml:space="preserve">A formal and standard continuous improvement and daily management program in place, moderate number of employees participating.  Evidence that processes are being stabilized and performance improvement is usually tracked and sustained.  Performance metrics seem reasonable and somewhat timely.  It is not clear how they are driving decision making or helping to resolve issues that arise on a day-to-day basis.  </t>
  </si>
  <si>
    <t xml:space="preserve">Continuous Improvement - Needs Improvement </t>
  </si>
  <si>
    <t>Continuous improvement activities sporadic or used in some silos, sustaining gains is a challenge.  Performance metrics are not timely or very useful for decision making, they tend to focus on activity counts (how many) and one department's metrics may conflict with the metrics used in other departments. Many improvement initiatives without clear alignment.  (F) No continuous improvement activities formalized.</t>
  </si>
  <si>
    <t xml:space="preserve">People Centric Leadership - 150 pts. </t>
  </si>
  <si>
    <t>Respect for People - Excellent</t>
  </si>
  <si>
    <t>Employees are able to articulate the direction and strategy of the organization is and how they contribute to the purpose and goals.  They have clear roles, responsibilities and know the key measures they are responsible for supporting.  Employees are valued for their skills, knowledge and experience.  They have autonomy and the responsibility to make decisions and implement simple improvement ideas.
Employees are allowed to experiment with improvement ideas where failure is considered part of the learning process.  Employees have the ability to challenge ideas, decisions, behaviors and policies regardless of hierarchy in the spirit of improvement or when something doesn't align to the organization's purpose and goals.  Leaders strive to develop every individual toward becoming a more well-informed, capable, fulfilled, self-reliant 'whole person' who can bring their best to their teams each day.</t>
  </si>
  <si>
    <t>D</t>
  </si>
  <si>
    <t>Describe how leadership promotes self-reflection to improve leadership skills and show respect for people.  Describe how the plant ensures leaders and managers practice effective communication, listening and building relationship skills.</t>
  </si>
  <si>
    <t>Respect for People - On the Journey</t>
  </si>
  <si>
    <t xml:space="preserve">Team members are mostly valued for their hands and heads; they contribute ideas for improvement, but implementation of ideas is slow to happen.  Employees are sometimes made to feel like they own and have a responsibility for their own portion of the value stream and for creating an improved future within it, but managers and engineers still make most of the decisions.  Some training has been done on critical thinking and problem solving skills.  </t>
  </si>
  <si>
    <t xml:space="preserve">Respect for People - Needs Improvement </t>
  </si>
  <si>
    <r>
      <t>Organization claims to value people, but not too much done in the way of developing employee critical thinking skills/capabilities</t>
    </r>
    <r>
      <rPr>
        <b/>
        <strike/>
        <sz val="12"/>
        <color theme="8" tint="-0.249977111117893"/>
        <rFont val="Arial"/>
        <family val="2"/>
      </rPr>
      <t>.</t>
    </r>
    <r>
      <rPr>
        <b/>
        <sz val="12"/>
        <color theme="8" tint="-0.249977111117893"/>
        <rFont val="Arial"/>
        <family val="2"/>
      </rPr>
      <t>.  Improvement ideas accepted from employees but everything must be approved by managers.  Management operates more from a 'this is my silo' perspective.  Employees have some problem solving training.  (F) There is no problem solving training for employees. Disrespect exists throughout management and employees.</t>
    </r>
  </si>
  <si>
    <t>Morale - Excellent</t>
  </si>
  <si>
    <t>There is a well defined process for evaluating and improving morale.  Employees are familiar with and express enthusiasm and loyalty about the purpose and mission of the organization. They feel valued and respected by leadership and fellow employees. People are able to use their skills and talents and engage in work that is meaningful. The organization has a system or process in place to receive feedback and acts on the input from employees and there is clear evidence of cultural improvements and engagement over the last 3-5 years (turnover/retention rates, engagement scores, employee satisfaction scores).  There are examples and/or evidence of high levels of trust, appreciation and care between managers and all stakeholders (employees, customers, suppliers, owners, community).</t>
  </si>
  <si>
    <t>List efforts being used to achieve a high level of employee engagement. Describe how you have changed your organization to better align for creating value across different departments and work groups?</t>
  </si>
  <si>
    <t>Morale - On the Journey</t>
  </si>
  <si>
    <t>Leaders learning to behave as servant leaders.  Moderate levels of respect for people with some attempts to engage their hearts and minds as well as their hands.  Some evidence of growing cultural or engagement improvement over the past 3-5 years.  Good/Very Good engagement scores in excess of 50%.</t>
  </si>
  <si>
    <t xml:space="preserve">Morale - Needs Improvement </t>
  </si>
  <si>
    <t>Leaders tend to behave more as bosses than leaders, generally they make decisions and tell people what to do.  Show moderate levels of respect for people.  Employees have no responsibility for their portion of the value stream beyond the task they do.  Minimal evidence of improvement in culture or engagement scores over the past 3-5 years.  (F) Morale is very poor and employees are not allowed to make decisions.</t>
  </si>
  <si>
    <t>Problem Solving - Excellent</t>
  </si>
  <si>
    <t xml:space="preserve">Problems are viewed as process issues and people are expected to shine a light on them as soon as they happen.  A protocol exist to have the appropriate people immediately come to the Gemba to see the problem. Employee-team members are engaged on a daily basis to identify root cause/s and propose solutions-countermeasures to permanently eliminate/control issues.  Self-reflection or evaluation exists on the quality of the problem solving activities.  Problem solving is a required component of all job roles. </t>
  </si>
  <si>
    <t>Describe your plant's problem-solving process, including the role of teams within it and how improvement ideas are actively solicited. What is the role of manufacturing associates and front office personnel in achieving kaizen or continuous improvement? Describe how skills related to improvement and teamwork are included in employee job requirements?</t>
  </si>
  <si>
    <t>Problem Solving - On the Journey</t>
  </si>
  <si>
    <t>Problem solving to identify root cause/s and propose solutions to permanently eliminate them are practiced when time is available by management and employees.  Much of the analysis gets done by an "A Team" of employees and managers.  Team members are asked to identify and eliminate waste as part of their daily routine, not just as part of "events" but follow-up by leadership on this practice is inconsistent.  Problem solving skills is a required component for leadership roles.</t>
  </si>
  <si>
    <t xml:space="preserve">Problem Solving - Needs Improvement </t>
  </si>
  <si>
    <t>People are not encouraged to shine a light on problems, instead they are encouraged to find a way to work around the issue.  Typically a myriad of problem solving methods throughout the company, tendency towards temporary containment only with little thought given to the overall process.  Problem solving tends to be done by management with inconsistent employee participation.  (F) There is no standard or formal problem solving process in the company.</t>
  </si>
  <si>
    <t>Employee Development - Excellent</t>
  </si>
  <si>
    <t>There is a clear investment and approach or program in place to develop employees that is well defined, understood and everyone is actively engaged towards meeting a development goal.  There is a coaching and mentoring approach that is used by all managers/supervisors to develop employees, improve relationships and build trust. Employees are regularly evaluated for right fit and role and are coached or moved on graciously if they are no longer a fit. Managers are frequently present in the Gemba to listen, coach, teach and encourage employees and teams. Feedback and self reflection are regularly encouraged at all levels of the organization and drive improvements individually and as a team.</t>
  </si>
  <si>
    <t>A</t>
  </si>
  <si>
    <t>Describe your plant’s approach to ensure leaders and managers develop people’s talents and capabilities.</t>
  </si>
  <si>
    <t>Employee Development - On the Journey</t>
  </si>
  <si>
    <t>Employee development is a stated priority for leadership.  Leaders often in Gemba and do some coaching.  People are being encouraged to take more responsibility for the work they do, but leaders still make most of the decisions in the Gemba telling employees what to do.  Trust levels improving. Employee development includes problem solving skills, team work and facilitation skills to support improvement culture.</t>
  </si>
  <si>
    <t xml:space="preserve">Employee Development - Needs Improvement </t>
  </si>
  <si>
    <t>Training generally targeted only at top performers plus regulatory to all others, minimal coaching from leaders, they tend to act more as bosses.  Minimal formal engagement strategies or methods, much reliance on the individual leader's personal style to motivate employees.  Trust levels are low.  (F) There are no performance reviews or coaching for all employees in the company.</t>
  </si>
  <si>
    <t>Rewards &amp; Recognition - Excellent</t>
  </si>
  <si>
    <t xml:space="preserve">A meaningful cultural norm has been established to recognize the efforts, contributions and achievements of employees. Recognition is clearly aligned to the creation of value or the expression of organizational behaviors. Rewards are clearly defined in terms of how, who, what and when they can be received/achieved. Recognition is personalized and based on what employees value. Rewards and recognition are aligned around behaviors associated with the organization's core values.  </t>
  </si>
  <si>
    <t>How do you recognize and reward individuals and teams for contributing to improvement?</t>
  </si>
  <si>
    <t>Rewards &amp; Recognition - On the Journey</t>
  </si>
  <si>
    <t>Recognition programs are in place but are a mixture of entitlements and programs that are clearly tied to performance.  Some evidence of informal recognition practiced throughout the organization.</t>
  </si>
  <si>
    <t xml:space="preserve">Rewards &amp; Recognition - Needs Improvement </t>
  </si>
  <si>
    <t>Rudimentary reward and recognition programs in place, limited to a few traditional type programs.  They have tended to become entitlements which appear to do little in terms of incentivizing passionate employee engagement.  (F) Employees are not recognized for their performance.  If there are rewards, they have no meaning - entitlement.</t>
  </si>
  <si>
    <t xml:space="preserve"> Inclusion, Equity and Diversity (IE&amp;D)   (Excellent)</t>
  </si>
  <si>
    <t xml:space="preserve">The organization welcomes diversity and actively fosters an inclusive workplace culture.  Inclusion, Equity and Diversity (IE&amp;D) is seen as key to business strategy, creativity and innovation.  Leadership positions reflect the demographic make-up of the people who work in the organization.  The workforce reflects the demographic make-up of local communities. Employee hiring practices actively seek diversity in backgrounds, race and other relevant factors.  No one is discriminated against due to their ethnic background, religous practices, race or gender. Professional development, mentoring, networking and collaboration opportunities exist to encourage development and sharing of diverse backgrounds and experiences.  The organization clearly believes when employees can safely bring their 'whole selves' to work every day, they think deeper, ask more thoughtful questions, and become leaders of change.  Personal annual performance reviews on equity, related to, but not limited to, pay, gender, race, sexual orientation are done. Measurements over a mulit-year period show progress and accomplishment trends.  </t>
  </si>
  <si>
    <t>Describe your Strategic and Tactical Plan for Diversity and Inclusion.</t>
  </si>
  <si>
    <t xml:space="preserve"> Inclusion, Equity and Diversity (IE&amp;D)                     (On the Journey)</t>
  </si>
  <si>
    <t>IE&amp;D strategy has been developed and deployment begun and the leadership team is managing their progress towards specific goals.  Leadership team at first and second degree levels reflect the demographic make-up of the people who work in the organization.. A meaningful training &amp; development program on IE&amp;D practices has been developed and sessions are attended by a broad spectrum of employees.   The organization is experimenting with ways to become more diverse and make training sessions more meaningful.</t>
  </si>
  <si>
    <t xml:space="preserve"> Inclusion, Equity and Diversity (IE&amp;D)   (Needs Improvement)</t>
  </si>
  <si>
    <t xml:space="preserve">Development of an IE&amp;D strategy is in the early stages. Oranizational leadership is in the early stages of figuring out what types of diversity/inclusion they should target (e.g. Veterans Group, Women in Leadership, ethnic/racial backgrounds, etc.). A training &amp; development program framework has been defined, but not yet fully tested or deployed. (F) Nothing has been defined or done. 
 </t>
  </si>
  <si>
    <t xml:space="preserve">Safety and Environmental Health - 50 pts. </t>
  </si>
  <si>
    <t>Safety - Excellent</t>
  </si>
  <si>
    <t>The compliance portion of the safety program is well developed and showing year over year positive results.  Continuously improving safety culture (e.g., employee based safety committees, safety improvement programs, safety gemba walks, safety kaizen events, etc.) in place and metrics show year over year positive results.  Clear evidence is present that ergonomics (office &amp; operations) are strongly considered in the design of work and workspaces, and "near misses" are consistently mined as opportunities for improvement.  The employee base is engaged and shows clear ownership of safety program.</t>
  </si>
  <si>
    <t>Describe your safety program, including efforts to ensure ergonomic safety:, Describe your system of outlining expectations and follow-up with all plant and site personnel regarding safety:, How are you improving your safety program?, Report your safety record for the past three to five years:</t>
  </si>
  <si>
    <t>Safety - On the Journey</t>
  </si>
  <si>
    <t>Compliance safety program is well organized and effective.  Some attention has been given to proactive ergonomic improvement in the design of work and workspaces.  Near misses are inconsistently captured as an opportunity for improvement.  Elements of a continuous improvement safety program are in discussion.  Some engagement of employees in defining safe working practices.</t>
  </si>
  <si>
    <t xml:space="preserve">Safety - Needs Improvement </t>
  </si>
  <si>
    <t>Safety based on compliance to regulations.  Safety programs are minimal and measures are  compliance based required metrics.  (F) Clear examples of poor ergonomics and/or safety problems as you walk through the processes and the compliance metrics reflect this lack of safety focus.  Safety manager owns safety and there is little or no employee engagement.</t>
  </si>
  <si>
    <t>Environmental Practices - Excellent</t>
  </si>
  <si>
    <t>The Company is committed to contributing to the creation of a sustainable, low-carbon future, while ensuring the security of present and future energy supplies. Reducing carbon emissions while securing future energy supplies is a significant challenge.The Company has a strategy to address global climate change, reduce carbon footprint, and you work with employees and suppliers to reduce the environmental impact of your operations.</t>
  </si>
  <si>
    <t>What is your impact on the environment?</t>
  </si>
  <si>
    <t>Environmental Practices - On the Journey</t>
  </si>
  <si>
    <t xml:space="preserve">An initiative to decrease energy use in operations exists. Some evidence is presented showing that operational use of energy is decreasing or that energy usage per unit is decreasing. Carbon neutral is starting to be discussed and some resources may be being applied to improve energy efficiency and waste streams.  The company is decreasing energy from fossil fuels sources. </t>
  </si>
  <si>
    <t xml:space="preserve">Environmental Practices - Needs Improvement </t>
  </si>
  <si>
    <t xml:space="preserve">Energy usage or other natural resource usage measures are not decreasing and may be increasing.  (F) Energy usage has no clear priority other than as a line item in expenses. Little or no attention is given to reducing carbon footprint and perhaps energy usage or other natural resource usage.  If they know at all, energy from fossil fuels is increasing, not decreasing.  (F) No attention is given to reducing their carbon footprint.
</t>
  </si>
  <si>
    <t>Env. Health and Safety Systems - Excellent</t>
  </si>
  <si>
    <t>The company recognizes and reflects the principles of the Industrial Internet of Things (IoT) in areas related to safety systems. This is evidenced by the existence of specific operating procedures to manage the physical operator- machine interface (e.g., cobots, autonomous mobile robots) expansion of safety systems to include environmental issues, management of hazardous materials, and the use of sensor-based technologies to gather data for managing worker health and safety. Overall, the company is using the IoT to analyze, predict, and generally support decision-making in the area of EHS. </t>
  </si>
  <si>
    <t>Env. Health and Safety Systems - On the Journey</t>
  </si>
  <si>
    <t xml:space="preserve">The Company has started an EH&amp;S System and has formed a dedicated team focused on safety improvement. The System includes safety training, not only compliance training but also plant equipment safety training and continued focus through safety talks. Safety issues trend down and close calls are also adressed. The company is focused aslo on associate health and wellness. </t>
  </si>
  <si>
    <t xml:space="preserve">Env. Health and Safety Systems - Needs Improvement </t>
  </si>
  <si>
    <t xml:space="preserve">The company is stable but does not focus on emplolyee health and wellness. The company only focuses on regulatory compliance. (F) The Company has no focus on Envionmental Safety and Wellness and the continued incedences show that there are poor countermeasures. The team only reacts to issues. </t>
  </si>
  <si>
    <t>Technology -  Scouting and Evaluation - The Cultural Approach    (Excellent)</t>
  </si>
  <si>
    <t xml:space="preserve">The Company has dedicated resources employed in an active technology scouting and evaluation process. Researching and benchmarking have become a strategic and sustainable practice. Technology scouting activity is also used as a development activity to broader employee skills, stay current, and lead.
Before purchasing technology, the company follows an evaluation and pilot process, detailed ROI analysis, Life Cycle Analysis, Value Stream improvement plan, and  sustainability analysis. Implementation is completed and integrated into company using clear, standard processes. </t>
  </si>
  <si>
    <t xml:space="preserve">Describe your Plants approach in regards to Technology -  Scouting and Evaluation - The Cultural Approach.   </t>
  </si>
  <si>
    <t>Technology - Scouting and Evaluation - The Cultural Approach           (On the Journey)</t>
  </si>
  <si>
    <t xml:space="preserve">The Company has some or sporadic resources employed in an active technology scouting and evaluation process. Researching and benchmarking are used , but not a strategic and sustainable practice. Before purchasing technology, the company follows an evaluation and pilot process, detailed ROI analysis, Life Cycle Analysis, Value Stream improvement plan, and  sustainability analysis. Implementation is completed and integrated into company using various processes. </t>
  </si>
  <si>
    <t>Technology  - Scouting and Evaluation - The Cultural Approach             (Needs Improvement)</t>
  </si>
  <si>
    <t>The Company has none, or few resources employed in an active technology scouting and evaluation process. Researching and benchmarking are not a strategic and sustainable practice. Before purchasing technology, the company follows an evaluation and pilot process, detailed ROI analysis, Life Cycle Analysis, Value Stream improvement plan, and  sustainability analysis. Implementation is NOT completed and integrated into company using clear processes. (F) No resource or process.</t>
  </si>
  <si>
    <t>Manufacturing Technology
(Excellent)</t>
  </si>
  <si>
    <t>The Company continually evaluates and carefully selects appropriate state-of-the-art manufacturing technology to reduce waste and improve overall efficiency. In addition, the compnay stragtegically invest in advancing technology to stay current and ahead of their competition. Examples of new technology includes, but is not limited to: Robotics, Additive Mfg. – 3D Printing, Lasers, Inspection, Automation, Augmented Reality and other Industry 4.0 new developments. Technology has created significant savings and is a key strategy for the company to meet customer needs and stay ahead of its competition.</t>
  </si>
  <si>
    <t>Describe your Plants approach in regards to Manufacturing Technology.</t>
  </si>
  <si>
    <t>Manufacturing Technology
(On the Journey)</t>
  </si>
  <si>
    <t>The Company is using some state-of-the-art manufacturing technology to reduce waste and improve overall efficiency. Examples of new technology includes, but is not limited to: Robotics, Additive Mfg. – 3D Printing, Lasers, Inspection, Automation, Augmented Reality and other Industry 4.0 new developments. Technology has limited savings or impact and is still being evaluated as a strategy for the company to meet customer needs and stay ahead of its competition.</t>
  </si>
  <si>
    <t>Manufacturing Technology
(Needs Improvement)</t>
  </si>
  <si>
    <t>The Company is NOT using state-of-the-art manufacturing technology to reduce waste and improve overall efficiency. The company is clearly behind their competition and industry benchmarks. Examples of new technology includes, but is not limited to: Robotics, Additive Mfg. – 3D Printing, Lasers, Inspection, Automation, Augmented Reality and other Industry 4.0 new developments. Technology has no savings or impact and is NOT being evaluated as a strategy for the company to meet customer needs and stay ahead of its competition. (F) No state-of-the-art Manufacturing Technology, no strategic plan for technology.</t>
  </si>
  <si>
    <t>Big Data and Analytics
(Excellent)</t>
  </si>
  <si>
    <t xml:space="preserve">The Company uses data/analytics technology appropriately to connect people with information and alerts in real time, resulting in actions that promote proactive investigation and prevention of problems from occurring. Data and analytics technology is also used to optimize Purchasing, Supply Chain, Logistics, Quality, Engineering, etc...) Also, the use of data/analytics technology results in actions that improve productivity, quality, safety, delivery, engagement and other key performance metrics. Systems are connected for ease of use in data collection and analysis. </t>
  </si>
  <si>
    <t>Describe your Plants approach in regards to Big Data and Analytics</t>
  </si>
  <si>
    <t>Big Data and Analytics
(On the Journey)</t>
  </si>
  <si>
    <t xml:space="preserve">The Company uses a limited amount of data/analytics technology to connect people with information and alerts in real time, resulting in actions that promote proactive investigation and prevention of problems from occurring. Data and analytics technology is sometimes used to optimize Purchasing, Supply Chain, Logistics, Quality, Engineering, etc...) Also, the use of data/analytics technology sometimes results in actions that improve productivity, quality, safety, delivery, engagement and other key performance metrics. Systems are partially connected for ease of use in data collection and analysis. </t>
  </si>
  <si>
    <t>Big Data and Analytics
(Needs Improvement)</t>
  </si>
  <si>
    <t>The Company does NOT or rarely uses data/analytics technology to connect people with information and alerts in real time, resulting in actions that promote proactive investigation and prevention of problems from occurring. Data and analytics technology is NOT used to optimize Purchasing, Supply Chain, Logistics, Quality, Engineering, etc...) 
Also, the use of data/analytics technology inconsistently results in actions that improve productivity, quality, safety, delivery, engagement and other key performance metrics.  Systems are NOT connected for ease of use in data collection and analysis. 
(F) Not using big data and analytics, not applied in operations, Supply Chain, Quality to drive optimization and improvement.</t>
  </si>
  <si>
    <t>People and Technology
(Excellent)</t>
  </si>
  <si>
    <t>The Company uses technology to onboard, train, and develop their people, resulting in an acceleration of employee capabilities,  improved productivity, and job satisfaction. Technology is also used to improve communication within the company and provide forums for discussion, idea generation, and improvement. Employees are recognized for applying new methods, tools, and modern technology to drive business performance.</t>
  </si>
  <si>
    <t>Describe your Plants approach in regards to People and Technology</t>
  </si>
  <si>
    <t>People and Technology
(On the Journey)</t>
  </si>
  <si>
    <t>The Company sometimes uses technology to onboard, train, and develop their people, resulting in an acceleration of employee capabilities,  improved productivity, and job satisfaction. Technology is sometimes used to improve communication within the company and provide forums for discussion, idea generation, and improvement. Employees are not always recognized for applying new methods, tools, and modern technology to drive business performance.</t>
  </si>
  <si>
    <t>People and Technology
(Needs Improvement)</t>
  </si>
  <si>
    <t>The Company does NOT use technology to onboard, train, and develop their people, resulting in an acceleration of employee capabilities,  improved productivity, and job satisfaction. Technology not often used to improve communication within the company and provide forums for discussion, idea generation, and improvement. Employees are NOT recognized for applying new methods, tools, and modern technology to drive business performance. (F) NOT using technology to train, on-board, develop, and commnicate with employees or applying technology to drive people and business performance.</t>
  </si>
  <si>
    <t xml:space="preserve"> Operations Improvement - 200 pts.                                                   Operations Improvement  - 200 pts.                                        Operations Improvement  - 200          Operations Improvement  - 200 pts. </t>
  </si>
  <si>
    <t xml:space="preserve">Waste (Muda)                    Waste (Muda)                   Waste (Muda)                  Waste (Muda)                  Waste (Muda)               </t>
  </si>
  <si>
    <t>8 Waste Reduction - Excellent</t>
  </si>
  <si>
    <t>The majority of employees continuously and successfully engage in the reduction and elimination of waste, particularly overproduction.  Strong daily management and visual management systems enable fast and easy identification of abnormalities.  Root causes are identified and mitigation action is taken.  Evidence that these systems are reviewed and improved upon regularly.</t>
  </si>
  <si>
    <t>(Muda) Describe all efforts to identify and eliminate all forms of waste on the shop floor:</t>
  </si>
  <si>
    <t>8 Waste Reduction - On the Journey</t>
  </si>
  <si>
    <t>Reasonable efforts used to make it easier to identify abnormalities, but challenges still exist.  Meaningful elimination of overproduction, over processing, wait times, excess motions, defects, etc.  Reducing transport times.  There is evidence that these systems are reviewed and improved upon regularly.</t>
  </si>
  <si>
    <t xml:space="preserve">8 Waste Reduction -  Needs Improvement </t>
  </si>
  <si>
    <t>Trying to make it easier to identify abnormalities, but efforts still in the early stages.  Activities underway to reduce overproduction, over processing, wait times, excess motions, defects and transport times.  There is evidence the organization is trying to do this more effectively.  (F) Employees do not know what waste is defined as and there are no activities to reduce waste.</t>
  </si>
  <si>
    <t>On-Time Delivery - Excellent</t>
  </si>
  <si>
    <t>Delivery is a) on time, b) in full, and c) with zero defects (shipping errors) as defined and measured by internal and external customers.  When problems arise, systematic problem-solving is used to address them as they occur.  Lead times are measured, continuously improved, and superior against comparable standards.</t>
  </si>
  <si>
    <t>On-Time Delivery - On the Journey</t>
  </si>
  <si>
    <t xml:space="preserve">OTD is consistent and at a high level, shipping errors are minimal and are measured and followed up within the quality system in a reasonable time frame. </t>
  </si>
  <si>
    <t xml:space="preserve">On-Time Delivery - Needs Improvement </t>
  </si>
  <si>
    <t>OTD is sporadic or below industry standards of performance; shipping errors exist and don't typically drive root cause problem solving when they occur.  (F) Employees are not aware of the companies OTD performance and there is not action to improve.</t>
  </si>
  <si>
    <t>Quality - Excellent</t>
  </si>
  <si>
    <t xml:space="preserve">Every function and level practices quality at the source by ensuring associates never a)accept a defect, b)create a defect, and c)pass on a defect to the next operation.  Wherever possible, clear evidence of poka-yoke (mistake-proofing) devices and techniques have been installed to eliminate errors that could lead to defects.  Process quality is recognized as the precursor to outcome quality.  Work in process (WIP) and finished goods products are shipped to customers, both internal and external, virtually defect free.  Identification of abnormality is resolved in real time and celebrated.  </t>
  </si>
  <si>
    <t>Quality - On the Journey</t>
  </si>
  <si>
    <t>Some movement toward  "quality at the source", perhaps by allowing employees to check their own work based on clear "good/no good" standards.  Some familiarity with the concept of poka-yoke and a few examples of poka-yoke (mistake-proofing) methods have been put in place to eliminate errors that could lead to defects.  Occasional quality issues will arise with final products.</t>
  </si>
  <si>
    <t xml:space="preserve">Quality - Needs Improvement </t>
  </si>
  <si>
    <t>Definition of quality is not consistent between employees and/or departments.  Errors and defects are fixed as individual problems with little attention being paid to fixing the overall process.  Inspection is considered to be a viable solution to quality problems.  (F) Quality is reactive only and clear processes do not exist.</t>
  </si>
  <si>
    <t>Raw Material - Excellent</t>
  </si>
  <si>
    <t>Material (raw, work in process, etc.) status is clearly indicated via location, quantity, usage, etc.  Material flow is effectively managed using pull mechanisms.  Kanban, if utilized, provides effective information and physical material control to facilitate uninterrupted flow.  Levels are regularly adjusted as conditions change.  Increased material flow velocity is evident.</t>
  </si>
  <si>
    <t>Raw Material - On the Journey</t>
  </si>
  <si>
    <t>Raw material, kanbans and work-in-process inventories have locations, and at least the planning group can explain the rationale for these levels. Cycle counting is being done not full inventories.</t>
  </si>
  <si>
    <t xml:space="preserve">Raw Material - Needs Improvement </t>
  </si>
  <si>
    <t>No set locations for inventory.  People frequently need to look for parts or components.  (F) Raw materials are mixed, not identified, and there is no trigger to reorder.</t>
  </si>
  <si>
    <t>Finished Goods - Excellent</t>
  </si>
  <si>
    <t xml:space="preserve">Finished goods inventory status is clear at a glance.  When  replenishment is triggered, replenishment is timely and competitive.  There is clear evidence of efforts to reduce the need for finished goods inventory.  There is a clear understanding of how much finished inventory is on-hand and why it exists. </t>
  </si>
  <si>
    <t>Finished Goods - On the Journey</t>
  </si>
  <si>
    <t>Finished goods inventories are fairly well organized although levels still may not be clear at a glance.  There is a limited understanding of how much finished inventory is on-hand and why it exists.</t>
  </si>
  <si>
    <t xml:space="preserve">Finished Goods - Needs Improvement </t>
  </si>
  <si>
    <t>There have been little or no logical effort to reduce on-hand quantities of finished goods.  (F) Some finished goods have been in inventory for greater than 2 years. There is no process to rightsize finished goods.</t>
  </si>
  <si>
    <t>Material Handling - Excellent</t>
  </si>
  <si>
    <t>Materials and information are delivered in a timely way and easily accessible to people doing the work.  Material and information is organized in a manner that reduces stress and strain for operators and allows them to remain primarily focused on value-added work.  Clear visual pull signals are in place.  Material handling is conducted using lean principles (pre-established routes, pickup times, standard work, etc.) as opposed to on an ad-hoc basis.</t>
  </si>
  <si>
    <t>Material Handling - On the Journey</t>
  </si>
  <si>
    <t xml:space="preserve">Material and information is somewhat organized in a manner that reduces stress and strain for operators and some attention has been given to developing processes that allow operators to stay focused on value-added work. </t>
  </si>
  <si>
    <t xml:space="preserve">Material Handling - Needs Improvement </t>
  </si>
  <si>
    <t xml:space="preserve">Material or information pushed to the next operation at the convenience of the delivering department.  Little or no consideration given to presenting material or information in a way that meets the next user's needs.  (F) Employees stop production to retrieve materials. No material handlers. </t>
  </si>
  <si>
    <t xml:space="preserve">Unevenness (Mura)         Unevenness (Mura)          Unevenness (Mura)            </t>
  </si>
  <si>
    <t>Standard Work - Excellent</t>
  </si>
  <si>
    <t>Standardized work is understood to be the best known way known today to do a job.  Standardized work is followed 100% of the time. Staffing and standardized work combinations are intentionally adjusted as demand changes.  Standardized work includes takt time, work sequence, and defined WIP levels (standard work in process levels; SWIP).  Evidence exists that standardized work is routinely assessed and improved.  Standardized work is used throughout the organization for all functions and processes, and is designed to enable high levels of takt time attainment/customer demand.</t>
  </si>
  <si>
    <t>(Mura) Describe all efforts to identify and eliminate al forms of unevenness, fluctuation and variation on the shop floor</t>
  </si>
  <si>
    <t>Standard Work - On the Journey</t>
  </si>
  <si>
    <t>Some limited application of effective standardized work practices; protocols do not exist to routinely adjust standard work to meet changes in takt time or work flows.</t>
  </si>
  <si>
    <t xml:space="preserve">Standard Work - Needs Improvement </t>
  </si>
  <si>
    <t>Job procedures may exist, but no effective use of standard work to routinely identify and readily use 'best practices' for doing work.  Considerable variation between ways different employees do the same job.  (F) Standard work does not exist.</t>
  </si>
  <si>
    <t>Pull Systems - Excellent</t>
  </si>
  <si>
    <t>Information and materials are pulled through the entire supply chain based on real customer demand.  (Sequence pull from a pre-determined location (or locations) and associated replenishment triggers to meet takt and customer demand is also acceptable.)</t>
  </si>
  <si>
    <t>Pull Systems - On the Journey</t>
  </si>
  <si>
    <t>Pull can be seen and some form of kanban used in most areas; continuous improvement of the pull processes are being done.</t>
  </si>
  <si>
    <t xml:space="preserve">Pull Systems - Needs Improvement </t>
  </si>
  <si>
    <t>System is primarily push (still making and moving  batches of items), with considerable expediting on a daily basis.  (F) No processes in place for triggering pull. Piles of material or lack of material is obvious.</t>
  </si>
  <si>
    <t>Synchronization - Excellent</t>
  </si>
  <si>
    <t>Information, material, and production (people) flow is synchronized to match customer demand/takt time.  Deviation from takt time is recognized as a need for temporary and/or permanent corrective action.</t>
  </si>
  <si>
    <t>Synchronization - On the Journey</t>
  </si>
  <si>
    <t>Steps are being taken to start synchronizing flow of material and information to meet internal and external customer needs in some areas.  People in the organization understand and can articulate the role takt time should play in the design of work schedules and staffing levels.</t>
  </si>
  <si>
    <t xml:space="preserve">Synchronization - Needs Improvement </t>
  </si>
  <si>
    <t>Does not use the concept of takt time to set production rate or surface problems.  Push systems in place, generally with batch processing practiced.  (F) No idea what takt time means with frequent scheduling, interruptions and expedites.</t>
  </si>
  <si>
    <t>Level Loading - Excellent</t>
  </si>
  <si>
    <t>Production is leveled for volume, mix, and sequence based on customer demand /takt time, utilizing visual control systems.</t>
  </si>
  <si>
    <t>Level Loading - On the Journey</t>
  </si>
  <si>
    <t xml:space="preserve">Initial attempts being made to level workloads for some parts of the operation.  </t>
  </si>
  <si>
    <t xml:space="preserve">Level Loading - Needs Improvement </t>
  </si>
  <si>
    <t>Production schedules based on MRP forecast with daily adjustments for orders that need to be expedited.  Typically manufacture some products not immediately needed by customers on a daily basis.  (F) Level loading does not exist.</t>
  </si>
  <si>
    <t>Maintenance Programs - Excellent</t>
  </si>
  <si>
    <t>Site has looked at ways to reduce maintenance requirements in equipment (ex: via equipment design and specification). Consideration has been given to preventive maintenance (PM) so that it is both condition-based and calendar-based, as appropriate.  The company has explored and developed appropriate Maintenance Prevention (MP) modifications, where appropriate. Autonomous maintenance efforts are in place where appropriate (through autonomous maintenance teams or operators performing some PM activities as opposed to maintenance completing all PM).</t>
  </si>
  <si>
    <t>Maintenance Programs - On the Journey</t>
  </si>
  <si>
    <t>Equipment preventative maintenance programs are emerging in some areas, and some effort is made to include operator in daily cleaning/checking of equipment.  Awareness exist of OEE but it is not actively or consistently used for driving through-put.</t>
  </si>
  <si>
    <t xml:space="preserve">Maintenance Programs - Needs Improvement </t>
  </si>
  <si>
    <t>Equipment preventative maintenance programs are minimal, most maintenance is focused on addressing current issues/breakdowns.  (F) There is no significant involvement by operators in maintenance activities and it is common to "run to failure".</t>
  </si>
  <si>
    <t>Overburden (Muri)                     Overburden (Muri)                  Overburden (Muri)                    Overburden (Muri)</t>
  </si>
  <si>
    <t>Visual Performance Feedback - Excellent</t>
  </si>
  <si>
    <t>Extensive and meaningful visual controls and appropriate escalation processes are in place.  Abnormalities are addressed immediately by associates controlling the process.  Associates easily understand how they are doing against daily goals.</t>
  </si>
  <si>
    <t>(Muri) Describe all efforts to identify and eliminate all forms of Overburdening people and machines on the shop floor:</t>
  </si>
  <si>
    <t>Visual Performance Feedback - On the Journey</t>
  </si>
  <si>
    <t>Visual controls are in place and starting to capture what is important.  Operators are aware of current status based on visual indicators.  But the information is inconsistently used to create immediate awareness of issues.</t>
  </si>
  <si>
    <t xml:space="preserve">Visual Performance Feedback - Needs Improvement </t>
  </si>
  <si>
    <t>Visual boards are posted with traditional metrics.  They are not driving behavioral change or immediate corrective actions.  Workarounds are still the norm for dealing with issues.  (F) Visual boards do not exist to see current conditions.</t>
  </si>
  <si>
    <t>Value Streams - Excellent</t>
  </si>
  <si>
    <t>The business is optimized relative to value streams inclusive of procurement and customer delivery.  Value stream mapping is the language utilized for planning and execution.  Current State Value Streams are mapped, Future States are defined, and improvements are planned and executed on a regular basis (i.e., VSMs should be revisited continuously).  End-to-end teams are working to achieve common objectives.</t>
  </si>
  <si>
    <t>Value Streams - On the Journey</t>
  </si>
  <si>
    <t xml:space="preserve">Value streams have been mapped and some movement has taken place to have better alignment with key customer groups served.  A model line has been established with a clear understanding of the quotation to cash for customers served.  Some actions have been taken as a result of the value stream work but most of the organization still operates in a traditional way.  </t>
  </si>
  <si>
    <t xml:space="preserve">Value Streams - Needs Improvement </t>
  </si>
  <si>
    <t>Some value stream mapping has been done, but operations and external support departments still largely operate in functional silos.  Some cooperation/collaboration, but complete alignment across functional responsibility areas is a major challenge.  (F) Company has never used value stream mapping.</t>
  </si>
  <si>
    <t>5S - Excellent</t>
  </si>
  <si>
    <t>Continuous workplace organization is a cultural expectation and there is a clear understanding of the relationships to waste identification and reduction.  5S actions focus more on making it easier to see interruptions to flow and identify abnormalities, more so than housekeeping.  There is evidence that systems are reviewed and improved upon regularly.  5S activities are owned and managed by employees who see real benefits in using those practices.</t>
  </si>
  <si>
    <t>5S - On the Journey</t>
  </si>
  <si>
    <t>Widespread understanding of 5S, though not always sustained; 5S audits are in place.  5S actions focus may still be seen by some employees as having a "good housekeeping" focus as opposed to enhancing productivity.</t>
  </si>
  <si>
    <t xml:space="preserve">5S - Needs Improvement </t>
  </si>
  <si>
    <t>Some understanding of 5S principles but it is done on an inconsistent basis.   It is very hard to visually tell if there is a problem or an abnormality as people are quite busy doing work.  (F) Employees have not been trained on 5S and a 5S process does not exist.</t>
  </si>
  <si>
    <t>Changeover Time -  Excellent</t>
  </si>
  <si>
    <t>Changeover/set-up activities facilitate small batch or one-by-one schedules of production volume, mix, and sequence; demand is matched with minimal customer waiting and WIP.  Progress is evident toward achieving single-minute changeovers.  Changeover/set-up is a component of process/equipment design.  Changeover reduction kaizen activity is a regular part of site continuous improvement activities.</t>
  </si>
  <si>
    <t>Show/ Explain Proof</t>
  </si>
  <si>
    <t>Changeover Time - On the Journey</t>
  </si>
  <si>
    <t>Changeover/set-up times have improved, but still take significant time.  Complex changeovers not always orchestrated to happen in a timely way (wait time exist).</t>
  </si>
  <si>
    <t>Show / Explain Gaps</t>
  </si>
  <si>
    <t xml:space="preserve">Changeover Time - Needs Improvement </t>
  </si>
  <si>
    <t>Changeover/set-up time is still long, some effort has been made to reduce it; implemented changes not always sustained.  (F) Changeover time is not tracked but needed.</t>
  </si>
  <si>
    <t>Layout for Flow - Excellent</t>
  </si>
  <si>
    <t xml:space="preserve">Flow of information, material, and people is easily identifiable.  There is evidence that facility modification to facilitate flow has been implemented (i.e., minimal monuments).  Work area layouts, including feeder/sub-assembly processes, promote flow of material and information tied to customer demand (takt time), and minimize transit and other forms of waste.  Batch processes have been analyzed and modified to enhance flow. </t>
  </si>
  <si>
    <t>Layout for Flow - On the Journey</t>
  </si>
  <si>
    <t>Some changes in work area layouts may have been made to promote flow of material and information and minimize transit and other forms of waste.  Work still moves between functional departments with significant batch manufacturing.</t>
  </si>
  <si>
    <t xml:space="preserve">Layout for Flow - Needs Improvement </t>
  </si>
  <si>
    <t xml:space="preserve">Work is largely done by departments arranged by function and/or the entire process is spread throughout the facility.  (F) Work area layouts are not arranged to promote flow of material and information and minimize transit and other forms of waste. </t>
  </si>
  <si>
    <t>Cross-Training - Excellent</t>
  </si>
  <si>
    <t>Systems are in place (standardized work, 5S, visual management, etc.) to support associates and enhance cross-training effectiveness.  Training opportunities span the entire organization and are a key component of associate development.  The culture is such that associates expect and are offered regular opportunities for cross-training and personal development.  The extent of cross-training allows the all processes to continuously run and not be dependent on a single associate.</t>
  </si>
  <si>
    <t>Cross-Training - On the Journey</t>
  </si>
  <si>
    <t xml:space="preserve">A few employees are cross-trained but the practice is not widespread or systematic.  Most operators only have the skills to work traditionally (one or two jobs).  </t>
  </si>
  <si>
    <t xml:space="preserve">Cross-Training - Needs Improvement </t>
  </si>
  <si>
    <t>There is evidence that work is not balanced between operators and/or areas.  Workers are specialized within single functional departments and have a limited number of skills they can perform.  A few key employees provide some flexibility.  (F) There is no record of cross-training, in the system or visually.</t>
  </si>
  <si>
    <t xml:space="preserve">Business Operations - 100 pts. </t>
  </si>
  <si>
    <t>Waste (Muda)</t>
  </si>
  <si>
    <t>Support functions who do not work in the company's primary value stream(s) recognize their purpose is to support and optimize the work of direct value adding associates. All employees continuously engage in the reduction and elimination of waste, particularly overproduction.  Strong daily management and visual management maturity enable fast and easy identification of abnormalities. Evidence that these systems are reviewed and improved upon regularly.</t>
  </si>
  <si>
    <t>(Muda) Describe all efforts to identify and eliminate all forms of waste in the front office:</t>
  </si>
  <si>
    <t>Some understanding of how the classic 8 wastes apply to business support organizations.  Support departments (e.g. HR, Finance, Engineering, etc.)  some efforts at waste elimination mostly focused on improvements within the department, with some cross-functional focus.  There is evidence the organization is trying to do this more effectively.</t>
  </si>
  <si>
    <t xml:space="preserve">8 Waste Reduction - Needs Improvement </t>
  </si>
  <si>
    <t>No clearly aligned understanding of how the classic 8 wastes apply to business support organizations.  Support departments (e.g. HR, Finance, Engineering, etc.)  (F) Office employees have not been trained on waste.</t>
  </si>
  <si>
    <t>Service Levels - Excellent</t>
  </si>
  <si>
    <t xml:space="preserve">The company is clearly focused on consistently delivering customer value. Service is on time, and with zero defects as defined and measured by internal and external customers.  When problems arise, root cause analysis eliminates them as they occur.  Process cycle times are balanced to meet customer (internal and external) demand without overburdening associates  Organization seeks to reduce the number of decisions required to solve problems. </t>
  </si>
  <si>
    <t>Service Levels - On the Journey</t>
  </si>
  <si>
    <t xml:space="preserve">Service levels for support department work activities is consistent and at a high level, errors are minimal and are measured and followed up within a quality system in a reasonable time frame. </t>
  </si>
  <si>
    <t xml:space="preserve">Service Levels - Needs Improvement </t>
  </si>
  <si>
    <t>Service levels for support department work activities is not really tracked in a meaningful way, errors exist and don't typically drive root cause problem solving when they occur.  (F) No visibility of service errors and no process to improve.</t>
  </si>
  <si>
    <t xml:space="preserve">Every function and level practices quality at the source by ensuring associates never a)accept a defect, b)create a defect, and c)pass on a defect to the next operation.  Wherever possible, clear evidence of poka-yoke (mistake-proofing) techniques have been installed to eliminate errors that could lead to defects.  Process quality is recognized and the precursor to product quality.  Functional outputs are delivered to customers, both internal and external, virtually defect free.  Identification of abnormality is resolved in real time and celebrated.  </t>
  </si>
  <si>
    <t>Some movement toward  "quality at the source", perhaps by allowing employees to check their own work based on clear "good/no good" standards.  Some familiarity with the concept of poka-yoke and a few examples of poka-yoke (mistake-proofing) methods have been put in place to eliminate errors that could lead to defects.  Occasional quality issues will arise with deliverables.</t>
  </si>
  <si>
    <t>Definition of quality is not consistent between employees and/or departments.  Errors and defects are fixed as individual problems with little attention being paid to fixing the overall process.  (F) Office employees have no definition of quality for their work.  Continuous errors and rework.</t>
  </si>
  <si>
    <t xml:space="preserve">Unevenness (Mura)               Unevenness  (Mura)                </t>
  </si>
  <si>
    <t>Information Synchronization - Excellent</t>
  </si>
  <si>
    <t>Support operations are synchronized to value stream needs. Information is organized, timely, available to those who need it, relevant to needs, accurate, of appropriate detail, and fit for use.  Information is pulled as it is needed.</t>
  </si>
  <si>
    <t>(Mura) Describe all efforts to identify and eliminate al forms of unevenness, fluctuation and variation in the front office:</t>
  </si>
  <si>
    <t>Information Synchronization - On the Journey</t>
  </si>
  <si>
    <t xml:space="preserve">Steps are being taken to start synchronizing flow of information to meet internal and external customer needs in some areas. There is some collaboration between departments but the organization still largely operates in silos relative to information flows.
</t>
  </si>
  <si>
    <t xml:space="preserve">Information Synchronization - Needs Improvement </t>
  </si>
  <si>
    <t xml:space="preserve">Information systems are primarily push based monthly/quarterly forecasts.  Insufficient consideration given to impact one department's needs has on other departments.  (F) Individual departments in the office are silo based with no understanding of how they affect internal or external customers.   </t>
  </si>
  <si>
    <t>Support functions (HR, IT, legal, R&amp;D, sales, customer service, engineering, etc.) are highly effective at leveling workloads to match work capacity to demand.  Extensive collaboration helps avoid overburdening support staff and operations.  Organization effectively avoids creation of uneven work flows on a daily basis and avoids month- or quarter-end surges in demand.</t>
  </si>
  <si>
    <t xml:space="preserve">Leaders in the organization understand importance of better aligning work schedules, staffing and internal, external customer demand, but coordination between operations, sales, engineering and other related groups is not always well coordinated.  </t>
  </si>
  <si>
    <t xml:space="preserve">Capacity assumed to be infinite with little consideration given to level loading work within or between departments.  Work schedules frequently adjusted to accommodate last minute expedites.  Monthly or quarterly surges in demand a normal occurrence.  (F) Overtime is a major problem for the company but only seen by employees as the process.  No action is taken to reduce overtime or expedites. </t>
  </si>
  <si>
    <t>Standardized work is part of the business operating system and is understood to be the best known way known today to do a job.  Standardized work is followed 100% of the time. Staffing and standardized work is intentionally adjusted as demand changes.  Standardized work includes takt time, work sequence, and defined WIP (i.e., information) levels (standard work in process levels; SWIP).  Evidence exists that standardized work is reviewed and updated as needed.  Standardized work is used throughout the organization for all functions and processes, and is designed to enable high levels of takt time attainment/customer demand.</t>
  </si>
  <si>
    <t>Some limited application of effective standardized work practices; protocols do not exist to routinely adjust standard work to meet changes in demand or work flows.</t>
  </si>
  <si>
    <t>Job procedures may exist, but no effective use of standard work to routinely identify and readily use 'best practices' for doing work.  Considerable variation between ways different employees do the same job with each employee individually deciding how to best do the work based on their training.  (F) Office employees have no standard work, process maps, or work instructions.  Individual head knowledge only.</t>
  </si>
  <si>
    <t>Extensive and meaningful visual controls and appropriate escalation processes are in place.  Abnormalities are infrequent and are addressed immediately by associates controlling the process.  Associates easily understand how they are doing against daily goals.</t>
  </si>
  <si>
    <t>Visual controls are in place and starting to capture what is important.  People are aware of current status based on visual indicators.  But the information is inconsistently used; typically need to wait until time is available to address issues.</t>
  </si>
  <si>
    <t>Visual boards are posted with traditional metrics.  They are not driving behavioral change or immediate corrective actions.  Workarounds are still the norm for dealing with issues.  (F) No visual boards for the office.  No measures of performance tracked or monitored.</t>
  </si>
  <si>
    <t>The business is managed in value streams inclusive of procurement and customer delivery.  Value stream mapping is the language utilized for planning and execution.  Value streams are mapped and future states are executed on an ongoing basis (i.e., VSMs should be revisited continuously).  End-to-end teams are working to achieve common objectives.</t>
  </si>
  <si>
    <r>
      <t xml:space="preserve">Key business processes mapped with implemented future states based on key lean principles.  Some movement has taken place to have better alignment with key customer groups served. </t>
    </r>
    <r>
      <rPr>
        <b/>
        <strike/>
        <sz val="12"/>
        <color theme="8" tint="-0.249977111117893"/>
        <rFont val="Arial"/>
        <family val="2"/>
      </rPr>
      <t xml:space="preserve"> </t>
    </r>
    <r>
      <rPr>
        <b/>
        <sz val="12"/>
        <color theme="8" tint="-0.249977111117893"/>
        <rFont val="Arial"/>
        <family val="2"/>
      </rPr>
      <t xml:space="preserve"> Some actions have been taken as a result of the value stream work but most of the organization still operates in a traditional way.</t>
    </r>
  </si>
  <si>
    <t xml:space="preserve">Some value stream maps created for key business processes with implemented future states.  But operations and external support departments still largely operate in functional silos.  Some cooperation/collaboration, but complete alignment across functional responsibility areas is still a challenge.  (F) No value streams exist. </t>
  </si>
  <si>
    <t>Overburden (Muri)</t>
  </si>
  <si>
    <t>(Muri) Describe all efforts to identify and eliminate all forms of Overburdening people and machines in the front office:</t>
  </si>
  <si>
    <t>Some understanding of 5S principles but it is done on an inconsistent basis.  It is very hard to visually tell if there is a problem or an abnormality as people are quite busy doing work.  (F) No understanding of 5S in the office.  No 5S process.</t>
  </si>
  <si>
    <t>Flow of the work product of each value stream information and people is easily identifiable.  There is evidence that facility modification to facilitate flow has been implemented (i.e., minimal monuments).  Work area layouts, including feeder/sub-assembly processes, promote flow of information tied to value stream needs, and minimize searching and other forms of waste.  Batch processes have been analyzed and modified to enhance flow.</t>
  </si>
  <si>
    <t>Some changes in work area layouts may have been made to promote information flows and minimize transit and other forms of waste.  Work still moves between functional departments with significant batching of information.  Attempts underway to take into account other work groups needs for timeliness, format and ease of use.  Information being made easier to find.</t>
  </si>
  <si>
    <t>Work is largely done by departments arranged by function and/or the entire process is spread throughout the facility.  (F) Work area layouts are not arranged to promote flow of information and minimize search time and other forms of waste.</t>
  </si>
  <si>
    <t>A few employees are cross-trained but the practice is not widespread or systematic.  Most operators only have the skills to work traditionally (one or two jobs).  Work procedures may be in place and be mistaken for "standardized work".</t>
  </si>
  <si>
    <t>There is evidence that work is not balanced between operators and/or areas.  Workers are specialized within single functional departments and have a limited number of skills they can perform.  A few key employees provide some flexibility.  (F) High risk if someone is absent.  No cross-training or written standards.</t>
  </si>
  <si>
    <r>
      <rPr>
        <b/>
        <sz val="22"/>
        <rFont val="Calibri"/>
        <family val="2"/>
        <scheme val="minor"/>
      </rPr>
      <t>Exten</t>
    </r>
    <r>
      <rPr>
        <strike/>
        <sz val="22"/>
        <rFont val="Calibri"/>
        <family val="2"/>
        <scheme val="minor"/>
      </rPr>
      <t>d</t>
    </r>
    <r>
      <rPr>
        <b/>
        <sz val="22"/>
        <rFont val="Calibri"/>
        <family val="2"/>
        <scheme val="minor"/>
      </rPr>
      <t>ed</t>
    </r>
    <r>
      <rPr>
        <b/>
        <sz val="22"/>
        <color theme="1"/>
        <rFont val="Calibri"/>
        <family val="2"/>
        <scheme val="minor"/>
      </rPr>
      <t xml:space="preserve"> Value Stream Management - 150 pts. </t>
    </r>
  </si>
  <si>
    <t xml:space="preserve">Product Development - 75 pts. </t>
  </si>
  <si>
    <t>Design Internal - Excellent</t>
  </si>
  <si>
    <t>Key stakeholders are clearly identified and their requirements are considered in the product and/or process design cycle.  Design cycle time improvement is a key metric.  The various functional groups involved in designing, procuring, making, and selling new products actively talk to one another early in the cycle, and actively collaborate throughout the complete cycle of getting a new product/process ready for implementation. Project charters (what is the problem/opportunity statement) linking to a customer,  business and how it relates to other opportunities their priority level.  Design understands product issues based on factory metrics/data and proactively works with the manufacturing site to solve problems before seen by customers.</t>
  </si>
  <si>
    <t>What innovative processes are followed to meet customer expectations?, How do you foster an understanding of customer expectations within your total workforce?</t>
  </si>
  <si>
    <t>Design Internal - On the Journey</t>
  </si>
  <si>
    <t>Key stakeholders are identified and considered in the product and/or process design cycle to some degree.  Leaders are aware of design cycle time, it focuses more on the design portion of the process vs. rather than a 'total cost' perspective.  The various functional groups involved in designing, procuring, making, and selling new products talk to one another early in the cycle, but coordination/collaboration is somewhat uneven and fluctuates.</t>
  </si>
  <si>
    <t xml:space="preserve">Design Internal - Needs Improvement </t>
  </si>
  <si>
    <t>Product and/or process design cycle is long and very linear with limited identification of stakeholder requirements.  One department does their work and then they hand off the design information and decisions made to the next department.  (F) There is not new product development visibility across departments.  No ownership evident.</t>
  </si>
  <si>
    <t>Design External - Excellent</t>
  </si>
  <si>
    <t xml:space="preserve">Specific processes are in place to identify and solve new customer problems and pursue breakthrough innovations vs. just incremental improvements. Customers and suppliers are welcome and are frequent active participants in product, service and process design. A deep and meaningful understanding of the voice of the customer, it's a key driver throughout product and process design efforts. </t>
  </si>
  <si>
    <t>What processes do you have in place at the highest level to foster breakthrough solutions vs. incremental improvement to meet and/or stay ahead of customer expectations? What innovative processes are followed to reduce costs and increase value to the customer?, What do you do in your new product development process to minimize total cost?, What is your approach to benchmarking?</t>
  </si>
  <si>
    <t>Design External - On the Journey</t>
  </si>
  <si>
    <t>Innovation activities primarily focused on incremental improvements. Involvement of customers and suppliers has been initiated and they have some role in the design process.  Product and service design teams are clear that the voice of the customer should be a key driver throughout product and process design and development efforts, though this goal is not fully realized yet.  Supplier involvement is somewhat 'ad hoc.'</t>
  </si>
  <si>
    <t xml:space="preserve">Design External - Needs Improvement </t>
  </si>
  <si>
    <t xml:space="preserve">Customers and suppliers are not normally participants in the design process and a validated voice of the customer is not a big consideration in the product and process design and development efforts.  (F) External design is only based on internal understanding.  There is no process for voice of the customer or supplier. </t>
  </si>
  <si>
    <t>Design Tools - Excellent</t>
  </si>
  <si>
    <t>There is routine use of time reduction and quality verification tools; such as quality function deployment (QFD), design for manufacturing and assembly (DFMA), variety reduction, use of common parts, modularity, benchmarking, cross functional/co-located design teams, etc.  The Product Development teams use rapid prototyping, models, or mock-ups where applicable for high-speed learning and communication (communication amongst the product development team, management, suppliers and/or customers).  Where appropriate use these tools to help minimize total product cost and reduce time to market.</t>
  </si>
  <si>
    <t xml:space="preserve">How do you focus on variety reduction, commonality and modularity? </t>
  </si>
  <si>
    <t>Design Tools - On the Journey</t>
  </si>
  <si>
    <t>There is growing use of or experimentation with tools such as QFD, DFMA, variety reduction, use of common parts, modularity, benchmarking, cross functional/co-located design teams, etc. and the connection between these techniques and the ability to cut total product cost and reduce time to market is recognized.</t>
  </si>
  <si>
    <t xml:space="preserve">Design Tools - Needs Improvement </t>
  </si>
  <si>
    <t>Product and process design teams are not familiar with or are not using tools such as QFD, DFMA, variety reduction, use of common parts, modularity, benchmarking, cross functional/co-located design teams, etc. to help minimize total product cost and reduce time to market.  Designs are largely based on inputs from sales and engineering expertise.  (F) No standard design tools exist for development.</t>
  </si>
  <si>
    <t xml:space="preserve">Supplier  Development &amp; Procurement - 75 pts. </t>
  </si>
  <si>
    <t>Suppliers - Excellent</t>
  </si>
  <si>
    <t>Supply decisions are made on the basis of total customer cost (landed cost) and there is evidence of strong and consistent supplier partnering involving all functions in the organization.  A formal supplier review process is actively used to manage qualified supplier lists and strategic supplier lists.</t>
  </si>
  <si>
    <t>How do you partner with your suppliers to minimize total cost to your value stream?</t>
  </si>
  <si>
    <t>Suppliers - On the Journey</t>
  </si>
  <si>
    <t>Rationale for supply decisions are starting to change to move toward the concept of total customer cost as opposed to a focus on lowest piece price, and there is more emphasis starting to be placed on supplier partnering within the organization.</t>
  </si>
  <si>
    <t xml:space="preserve">Suppliers - Needs Improvement </t>
  </si>
  <si>
    <t xml:space="preserve">Supply decisions are made on the basis of part cost and there might be evidence of adversarial relationships with suppliers.  (F) No processes or standards exist for purchasing or for supplier management.  </t>
  </si>
  <si>
    <t>Supplier Improvement - Excellent</t>
  </si>
  <si>
    <t>Efforts are made to help suppliers improve their processes and joint problem-solving efforts or improvement teams  are common.  Supplier metrics are performance indicators and active triggers for joint improvement efforts.  Evidence of favorable impact from joint improvement efforts is regularly reviewed.   Highly reliable suppliers are identified and certified for high-trust/low-waste processes (blanket P.O., lineside delivery, dock-to-stock, etc.) and most key suppliers are certified.</t>
  </si>
  <si>
    <t>What is your focus regarding supplier certification?, What is your supplier focus for continuous improvement to improve business results?, What are your processes to achieve perfection in product and supplier management?</t>
  </si>
  <si>
    <t>Supplier Improvement - On the Journey</t>
  </si>
  <si>
    <t>There are examples of joint process improvement activities between customers and suppliers and the efforts are expanding beyond purchasing to include other functions in the organization.  Supplier metrics, although somewhat traditional, are in place and shared with supplier regularly in order to impact on supplier quality, cost and delivery outcomes.</t>
  </si>
  <si>
    <t xml:space="preserve">Supplier Improvement - Needs Improvement </t>
  </si>
  <si>
    <t xml:space="preserve">There is little or no feedback or information sharing with suppliers other than quality or delivery issues.  Supplier delivery and quality results are tracked but no formal processes exist for collaborative improvement actions.  Normal practice is to have multiple suppliers for the same part and to engage in pressuring of suppliers to outbid one another.  (F) There are no measures of supplier performance and no processes for helping suppliers improve. </t>
  </si>
  <si>
    <t>Pull-Based Systems - Excellent</t>
  </si>
  <si>
    <t>Pull-based systems have been extended to suppliers and there is evidence of working with suppliers to streamline the flow of material and information between the organization and its suppliers.  Customer demand information is directly shared with suppliers and there is an integrated supply chain from customer to supplier.  Two-way information is communicated quickly and proactively, few shipments are late or require premium freight to be delivered on-time. Metrics demonstrate improvement.</t>
  </si>
  <si>
    <t>What innovative processes are being used to improve market service and logistics?</t>
  </si>
  <si>
    <t>Pull-Based Systems - On the Journey</t>
  </si>
  <si>
    <t>Some experimentation with pull-based systems with suppliers may have occurred and those in management roles in the procurement and planning areas understand the need to improve the flow of material and information between the organization and its suppliers.</t>
  </si>
  <si>
    <t xml:space="preserve">Pull-Based Systems - Needs Improvement </t>
  </si>
  <si>
    <t xml:space="preserve">Expedites and reschedules with suppliers are common and ordering is largely based on forecast or material requirements planning (MRP) / enterprise resource planning (ERP).  (F) There are no pull-based systems in place with suppliers. </t>
  </si>
  <si>
    <t>Plant Results – 200 pts.</t>
  </si>
  <si>
    <t>Quality Focus - 50 pts.</t>
  </si>
  <si>
    <t>Scrap - Excellent</t>
    <phoneticPr fontId="26" type="noConversion"/>
  </si>
  <si>
    <t xml:space="preserve">Internal first pass yields are very good, and scrap levels are very minimal (low).  Both of these measures (rolled throughput yield (RTY), first-time-through (FTT), or others) show meaningful improvement year over year.  </t>
  </si>
  <si>
    <t>Scrap and/or yield rates (Planned vs. Unplanned)</t>
  </si>
  <si>
    <r>
      <t xml:space="preserve">Scrap - </t>
    </r>
    <r>
      <rPr>
        <sz val="14"/>
        <rFont val="Calibri"/>
        <family val="2"/>
      </rPr>
      <t>On the Journey</t>
    </r>
  </si>
  <si>
    <t xml:space="preserve">Internal first pass yields are pretty good, and scrap levels are at fairly good and both these measures show some improvement year over year.  </t>
  </si>
  <si>
    <r>
      <t xml:space="preserve">Scrap - </t>
    </r>
    <r>
      <rPr>
        <sz val="14"/>
        <rFont val="Calibri"/>
        <family val="2"/>
      </rPr>
      <t xml:space="preserve">Needs Improvement </t>
    </r>
  </si>
  <si>
    <t>Internal first pass yields and scrap levels are sporadic.  (F) Internal first pass yields and scrap levels are very low or not measured.</t>
  </si>
  <si>
    <t>Customer Loyalty - Excellent</t>
  </si>
  <si>
    <t>The company has a systematic process to develop deep insights into customer problems, want, and needs. There is a pro-active effort to understand customer requirements and this information is communicated widely to employees.  Customer loyalty metrics like Net Promoter Score or some other meaningful indicators are actively used to surface and address issues.  Customer loyalty is at a very high level and increasing on a year-to-year basis.</t>
  </si>
  <si>
    <t>Customer rejects annually (PPM)or appropriate industry measurement</t>
  </si>
  <si>
    <t>Customer Loyalty - On the Journey</t>
  </si>
  <si>
    <t xml:space="preserve">There are some programs in place to ensure the organization understands customer requirements and to communicate them to employees, but the linkages between requirements and day-to-day decision making is not always clear.  Customer satisfaction measures get used but it is not clear how they impact decision making or improvement actions.  </t>
  </si>
  <si>
    <t xml:space="preserve">Customer Loyalty - Needs Improvement </t>
  </si>
  <si>
    <t>There is little or no formal analytical effort to understand customer requirements.  Surveys might measure customer satisfaction but the information does not appear to drive key decision making or improvement actions.  (F) There is no process in place to measure customer satisfaction and complaints are extreme.</t>
  </si>
  <si>
    <t>Quality Results - Excellent</t>
  </si>
  <si>
    <t>Processes are in place to discover the 'root causes' of quality issues.  Corrective actions almost always take care of problems in a timely way.  Quality is at or positively beyond Six Sigma levels of performance.</t>
  </si>
  <si>
    <t>Other appropriate quality related measures that would support the achievement of your Policy Deployment Plan</t>
  </si>
  <si>
    <t>Quality Results - On the Journey</t>
  </si>
  <si>
    <t>Processes are in place to discover why quality is poor and to identify corrective actions for improvement, but results are somewhat inconsistent.  Trends show year-to-year improvement.</t>
  </si>
  <si>
    <t xml:space="preserve">Quality Results - Needs Improvement </t>
  </si>
  <si>
    <t>Quality issues get addressed as an individual problem.  Quality inconsistent from year-to-year.  (F) No focus on fixing the process or consistent application of 'root cause' analysis.</t>
  </si>
  <si>
    <t>Warranty - Excellent</t>
  </si>
  <si>
    <t>Customer warranty claims and rejects are virtually non-existent.  Customer rejects are very low and have been declining year over year unless already at zero.</t>
  </si>
  <si>
    <t>Warranty - On the Journey</t>
  </si>
  <si>
    <t>Customer rejects are at a reasonable level and there has been a pattern of some improvement year over year.</t>
  </si>
  <si>
    <t xml:space="preserve">Warranty - Needs Improvement </t>
  </si>
  <si>
    <t xml:space="preserve">Customer rejects are addressed as an individual problem.  (F) Rejects do not get analyzed in a meaningful way to solve recurring problems or to address process improvement actions. </t>
  </si>
  <si>
    <t>Cost - 50 pts.</t>
  </si>
  <si>
    <t>Value Added/Employee - Excellent</t>
  </si>
  <si>
    <t xml:space="preserve">Value added per employee is very high and shows year over year improvement. </t>
  </si>
  <si>
    <t>Value added per associate or employee (Sales minus purchased materials divided by total headcount)</t>
  </si>
  <si>
    <t>Value Added/Employee - On the Journey</t>
  </si>
  <si>
    <t xml:space="preserve">Value added per employee is very good and shows some year over year improvement.  </t>
  </si>
  <si>
    <t xml:space="preserve">Value Added/Employee - Needs Improvement </t>
  </si>
  <si>
    <t>Value added per employee is poor and shows a flat or declining trend.  (F) There is no measurement of value added per employee.</t>
  </si>
  <si>
    <t>Inventory Turns – Excellent</t>
  </si>
  <si>
    <t xml:space="preserve">Days on hand of inventory is very low and inventory turnover numbers are among the very best in the industry. </t>
  </si>
  <si>
    <t>Inventory turns - raw, work in process and finished as appropriate:</t>
  </si>
  <si>
    <t>Inventory Turns – On the Journey</t>
  </si>
  <si>
    <t>Days on hand of inventory is at least equal to industry average, and inventory turnover numbers are trending upward each year.</t>
  </si>
  <si>
    <t xml:space="preserve">Inventory Turns – Needs Improvement </t>
  </si>
  <si>
    <t xml:space="preserve">Days on hand of inventory is high and inventory turnover numbers are among the lowest in the industry.  (F) There is no process to measure and understand the amount of inventory on hand or inventory turns. </t>
  </si>
  <si>
    <t>Capacity Management – Excellent</t>
  </si>
  <si>
    <t xml:space="preserve">Continuous improvement is generally considered before adding new plant or equipment.  Capacity is added in small increments. </t>
  </si>
  <si>
    <t>Other appropriate cost related measures that would support the achievement of your Policy Deployment Plan:</t>
  </si>
  <si>
    <t>Capacity Management – On the Journey</t>
  </si>
  <si>
    <t xml:space="preserve">Continuous improvement is frequently considered before adding new plant or equipment, although capacity may still be added in good size chunks when needed.  </t>
  </si>
  <si>
    <t xml:space="preserve">Capacity Management – Needs Improvement </t>
  </si>
  <si>
    <t xml:space="preserve">Current needs are considered and calculated but capacity is added in big chunks and space needs are generally always expanding.  (F) Continuous improvement is not considered before adding new plant or equipment or staff. </t>
  </si>
  <si>
    <t xml:space="preserve">Delivery  -                             50 pts. </t>
  </si>
  <si>
    <t>On-Time and Complete Delivery – Excellent</t>
  </si>
  <si>
    <t>OTD (on-time delivery) is very high and has shown year over year improvement unless at 100%.  On-time schedule attainment metrics are based on original customer request dates.</t>
  </si>
  <si>
    <t>Percent on-time and complete shipments</t>
  </si>
  <si>
    <t>On-Time and Complete Delivery – On the Journey</t>
  </si>
  <si>
    <t>OTD is very good and has shown some year over year improvement.  Measures for OTD have evolved from "promised date" to "customer request date."</t>
  </si>
  <si>
    <t xml:space="preserve">On-Time and Complete Delivery – Needs Improvement </t>
  </si>
  <si>
    <t>OTD is poor or declining year over year.  Measures for OTD are based on "promised date".  (F) It is seen as acceptable to schedule work at the convenience of the plant's processes.</t>
  </si>
  <si>
    <t>Lead Time – Excellent</t>
  </si>
  <si>
    <t>Other appropriate delivery related measures that would support the achievement of the Policy Deployment Plan</t>
  </si>
  <si>
    <t>Lead Time – On the Journey</t>
  </si>
  <si>
    <t xml:space="preserve">There is some evidence that order lead times have improved (less time) in the past couple of years. </t>
  </si>
  <si>
    <t xml:space="preserve">Lead Time – Needs Improvement </t>
  </si>
  <si>
    <t>There is evidence that order lead times have been staying the same or taking more time year over year.  (F) There is no process to track, update or improve lead times.</t>
  </si>
  <si>
    <t>Premium Freight – Excellent</t>
  </si>
  <si>
    <t>Costs for premium freight, inbound or outbound, are low and have been declining year over year unless at zero.</t>
  </si>
  <si>
    <t>Premium freight costs, including incoming raw material or finished goods shipment (premium freight is abnormal freight to meet customer demand</t>
  </si>
  <si>
    <t>Premium Freight – On the Journey</t>
  </si>
  <si>
    <t xml:space="preserve">Costs for premium freight, inbound or outbound, are average or better, and there has been some decline in these costs year over year. </t>
  </si>
  <si>
    <t xml:space="preserve">Premium Freight – Needs Improvement </t>
  </si>
  <si>
    <t xml:space="preserve">Costs for premium freight, inbound or outbound, are significant and have been flat or trending up year over year.  (F) There is no process to evaluate and improve freight costs. </t>
  </si>
  <si>
    <t>Parts Shortages – Excellent</t>
  </si>
  <si>
    <t xml:space="preserve">Parts shortages and/or stock outs are infrequent or non-existent and related measures show year over year improvement unless zero. </t>
  </si>
  <si>
    <t>Parts Shortages – On the Journey</t>
  </si>
  <si>
    <t xml:space="preserve">Parts shortages and/or stock outs are seen as a problem and there has been some improvement in any related measures year over year. </t>
  </si>
  <si>
    <t xml:space="preserve">Parts Shortages – Needs Improvement </t>
  </si>
  <si>
    <t xml:space="preserve">Parts shortages and/or stock outs are frequent and expediting and hot lists are common.  (F) There is no focus or process to improve parts shortages. </t>
  </si>
  <si>
    <t xml:space="preserve">Profitability -                         50 pts. </t>
  </si>
  <si>
    <t>EBIT – Excellent</t>
  </si>
  <si>
    <t>Earnings before interest and taxes (EBIT) profitability or other appropriate measures to document plant profitability.</t>
  </si>
  <si>
    <t>EBIT – On the Journey</t>
  </si>
  <si>
    <t>EBIT is reasonable for the industry, and perhaps there has been some small increase in the past couple of years.</t>
  </si>
  <si>
    <t xml:space="preserve">EBIT – Needs Improvement </t>
  </si>
  <si>
    <t>EBIT is flat year over year and generally at a level that is below industry average.  (F) EBIT is decreasing year over year.</t>
  </si>
  <si>
    <t>Operating Income – Excellent</t>
  </si>
  <si>
    <t xml:space="preserve">Operating income on manufacturing assets is very high and trending upward year over year. </t>
  </si>
  <si>
    <t>Operating income on manufacturing assets ration</t>
  </si>
  <si>
    <t>Operating Income – On the Journey</t>
  </si>
  <si>
    <t>Operating income on manufacturing assets is pretty good, with some trending upward in the past couple of years.</t>
  </si>
  <si>
    <t xml:space="preserve">Operating Income – Needs Improvement </t>
  </si>
  <si>
    <t>Operating income on manufacturing assets is flat year over year.  (F) Operating income on manufacturing assets is trending downward year over year.</t>
  </si>
  <si>
    <t>Market Share – Excellent</t>
  </si>
  <si>
    <t xml:space="preserve">Generally, market share is growing and sales are increasing. </t>
  </si>
  <si>
    <t xml:space="preserve">Other appropriate profitability-related measures that would support the achievement of your policy deployment plan. </t>
  </si>
  <si>
    <t>Market Share – On the Journey</t>
  </si>
  <si>
    <t xml:space="preserve">Generally, market share is being maintained or growing at least slightly, and sales are stable or on the increase.  </t>
  </si>
  <si>
    <t xml:space="preserve">Market Share – Needs Improvement </t>
  </si>
  <si>
    <t>Market share is stagnant and sales are flat.  (F) Market share is declining and sales are decreasing or the company has no concept of their market share relative to their relevant territories.</t>
  </si>
  <si>
    <t>Do Not Enter Data on this Sheet, it will Autopopulate</t>
    <phoneticPr fontId="18" type="noConversion"/>
  </si>
  <si>
    <t>AME Lean Sensei Point Calculation</t>
    <phoneticPr fontId="18" type="noConversion"/>
  </si>
  <si>
    <t>Major Section of Criteria</t>
    <phoneticPr fontId="13" type="noConversion"/>
  </si>
  <si>
    <t>Grade</t>
    <phoneticPr fontId="18" type="noConversion"/>
  </si>
  <si>
    <t>Grade Converted to Points</t>
    <phoneticPr fontId="18" type="noConversion"/>
  </si>
  <si>
    <t>Multiplier</t>
    <phoneticPr fontId="18" type="noConversion"/>
  </si>
  <si>
    <t>Section Points</t>
    <phoneticPr fontId="18" type="noConversion"/>
  </si>
  <si>
    <t xml:space="preserve">Human and Organizational Development - 150 pts. </t>
  </si>
  <si>
    <t xml:space="preserve">Manufacturing Operations - 200 pts.                                                   Manufacturing Operations - 200 pts.                                        Manufacturing Operations - 200          Manufacturing Operations - 200 pts. </t>
  </si>
  <si>
    <t>yx</t>
    <phoneticPr fontId="13" type="noConversion"/>
  </si>
  <si>
    <t>xy</t>
    <phoneticPr fontId="13" type="noConversion"/>
  </si>
  <si>
    <t>Total Weighted Points</t>
    <phoneticPr fontId="18" type="noConversion"/>
  </si>
  <si>
    <t>Lean Journey - Lean Sensei Phase Questions  - One Bite at a Time</t>
  </si>
  <si>
    <t>Phase 1 Questions</t>
  </si>
  <si>
    <t>Building the Foundation</t>
  </si>
  <si>
    <t>Mgt. System</t>
  </si>
  <si>
    <t>Diversity, Inclusion, and Equity</t>
  </si>
  <si>
    <t>Safety and Env. Health</t>
  </si>
  <si>
    <t>Operations Improvement</t>
  </si>
  <si>
    <t>Business Operations in the</t>
  </si>
  <si>
    <t>Office</t>
  </si>
  <si>
    <t>Quality Focus</t>
  </si>
  <si>
    <t>Delivery</t>
  </si>
  <si>
    <t>13 Questions</t>
  </si>
  <si>
    <t>Phase 2 Questions</t>
  </si>
  <si>
    <t>Expansion - Focus - Creation of Pull</t>
  </si>
  <si>
    <t>Cost</t>
  </si>
  <si>
    <t>Inventory Turns</t>
  </si>
  <si>
    <t>Profitability</t>
  </si>
  <si>
    <t>19 Questions</t>
  </si>
  <si>
    <t>Phase 3 Questions</t>
  </si>
  <si>
    <t>Integration and Reinforcement</t>
  </si>
  <si>
    <t>Supplier Dev and Procure</t>
  </si>
  <si>
    <t>16 Questions</t>
  </si>
  <si>
    <t>Phase 4 Questions</t>
  </si>
  <si>
    <t>Reinforcement and Momentum</t>
  </si>
  <si>
    <t>Energy</t>
  </si>
  <si>
    <t>Carbon Neutral</t>
  </si>
  <si>
    <t>9 Questions</t>
  </si>
  <si>
    <t>Phase 5 Questions</t>
  </si>
  <si>
    <t>Momentum and Sustainment</t>
  </si>
  <si>
    <t>8 Questions</t>
  </si>
  <si>
    <t>AME Lean Sensei Book Library - Example</t>
  </si>
  <si>
    <t>Lean</t>
  </si>
  <si>
    <t>Leadership</t>
  </si>
  <si>
    <t>Gemba Walks</t>
  </si>
  <si>
    <t>KPI - Metics</t>
  </si>
  <si>
    <t>Inventory</t>
  </si>
  <si>
    <t>Business Operations   (in the Office)</t>
  </si>
  <si>
    <t>Creativity</t>
  </si>
  <si>
    <t>Value Stream Mapping</t>
  </si>
  <si>
    <t>Sustainability</t>
  </si>
  <si>
    <t>Customer Focus</t>
  </si>
  <si>
    <t xml:space="preserve">Lean Tools </t>
  </si>
  <si>
    <t>Reviews</t>
  </si>
  <si>
    <t>BY THE BOOK: MASTERING LEAN PRODUCT DEVELOPMENT</t>
  </si>
  <si>
    <t>BY THE BOOK: THE ESSENCE OF LEAN</t>
  </si>
  <si>
    <t>BY THE BOOK: FLOW MANUFACTURING -- WHAT WENT RIGHT, WHAT WENT WRONG</t>
  </si>
  <si>
    <t>BY THE BOOK: HOW TO DO A GEMBA WALK</t>
  </si>
  <si>
    <t>BY THE BOOK - LEAD WITH RESPECT: A NOVEL OF LEAN PRACTICE</t>
  </si>
  <si>
    <t>BY THE BOOK: THE LEAN TURNAROUND ACTION GUIDE</t>
  </si>
  <si>
    <t>BY THE BOOK: ANATOMY OF A LEAN LEADER</t>
  </si>
  <si>
    <t>BY THE BOOK: LEAN PRODUCTION FOR COMPETITIVE ADVANTAGE</t>
  </si>
  <si>
    <t>BY THE BOOK: SMART SIMPLE DESIGN/RELOADED: VARIETY EFFECTIVENESS AND THE COST OF COMPLEXITY</t>
  </si>
  <si>
    <t>BY THE BOOK: VALUE STREAM MAPPING FOR THE PROCESS INDUSTRIES</t>
  </si>
  <si>
    <t>BY THE BOOK: THE LEAN CEO</t>
  </si>
  <si>
    <t>BY THE BOOK: “FASTER, BETTER, CHEAPER” IN THE HISTORY OF MANUFACTURING</t>
  </si>
  <si>
    <t>BY THE BOOK: LEAN TRANSFORMATION: EVERYBODY, EVERYDAY</t>
  </si>
  <si>
    <t>BY THE BOOK: OPERATIONAL EXCELLENCE IN YOUR OFFICE</t>
  </si>
  <si>
    <t>BY THE BOOK: LEAN FOR THE LONG TERM</t>
  </si>
  <si>
    <t>BY THE BOOK - THE LEAN CFO: ARCHITECT OF THE LEAN MANAGEMENT SYSTEM</t>
  </si>
  <si>
    <t>BY THE BOOK: THE LEAN STRATEGY</t>
  </si>
  <si>
    <t>BY THE BOOK: THE COMPLETE LEAN ENTERPRISE</t>
  </si>
  <si>
    <t>BOOK REVIEW: UNDERSTANDING A3 THINKING: A CRITICAL COMPONENT OF TOYOTA’S PDCS MANAGEMENT SYSTEM</t>
  </si>
  <si>
    <t>BOOK REVIEW: CHASING THE RABBIT</t>
  </si>
  <si>
    <t>BOOK REVIEW: TAKE ME TO YOUR FOLLOWERS!</t>
  </si>
  <si>
    <t>BOOK REVIEW: KNOWLEDGE TRANSFER: DO IT RIGHT, FAST</t>
  </si>
  <si>
    <t>BOOK REVIEW: XEROX: BEST PRACTICES IN ORGANIZATIONAL DEVELOPMENT</t>
  </si>
  <si>
    <t>TOP PICKS: THE LEAN TURNAROUND: HOW BUSINESS LEADERS USE LEAN PRINCIPLES TO CREATE VALUE AND TRANSFORM THEIR COMPANY</t>
  </si>
  <si>
    <t>TOP PICKS: THE PRODUCT WHEEL HANDBOOK</t>
  </si>
  <si>
    <t>TOP PICKS: THE TOYOTA WAY TO LEAN LEADERSHIP: ACHIEVING AND SUSTAINING EXCELLENCE THROUGH LEADERSHIP DEVELOPMENT</t>
  </si>
  <si>
    <t>LEAN SAFETY GEMBA WALKS</t>
  </si>
  <si>
    <t>TOP PICKS: WISE ENERGY RESOURCE CHOICES</t>
  </si>
  <si>
    <t>AME participant in the Amazon Services LLC Associates Program, an affiliate advertising program designed to provide a means for sites to earn advertising fees by advertising and linking to Amazon.com and relevant products. AME may receive a commission for purchases and link clicks from the AME Lean Sensei.</t>
  </si>
  <si>
    <t>Lean Sensei®  Report Card</t>
  </si>
  <si>
    <t>Weighted per Actual Audit Points for AME Award</t>
    <phoneticPr fontId="16" type="noConversion"/>
  </si>
  <si>
    <t>Sections and Sub Categories</t>
  </si>
  <si>
    <t>Possible</t>
    <phoneticPr fontId="16" type="noConversion"/>
  </si>
  <si>
    <t>Actual</t>
    <phoneticPr fontId="16" type="noConversion"/>
  </si>
  <si>
    <t>Letter Grade  %</t>
    <phoneticPr fontId="16" type="noConversion"/>
  </si>
  <si>
    <t>Section Grade</t>
    <phoneticPr fontId="16" type="noConversion"/>
  </si>
  <si>
    <t>Muliplier</t>
    <phoneticPr fontId="16" type="noConversion"/>
  </si>
  <si>
    <t>Possible Weighted Points</t>
    <phoneticPr fontId="16" type="noConversion"/>
  </si>
  <si>
    <t>Your Actual Weighted Points</t>
    <phoneticPr fontId="16" type="noConversion"/>
  </si>
  <si>
    <t>0-16=F</t>
    <phoneticPr fontId="16" type="noConversion"/>
  </si>
  <si>
    <t>o</t>
  </si>
  <si>
    <t>17-33 = D</t>
    <phoneticPr fontId="16" type="noConversion"/>
  </si>
  <si>
    <t>34-50 =C</t>
    <phoneticPr fontId="16" type="noConversion"/>
  </si>
  <si>
    <t>51-67 = B</t>
    <phoneticPr fontId="16" type="noConversion"/>
  </si>
  <si>
    <t>68-85 = A</t>
    <phoneticPr fontId="16" type="noConversion"/>
  </si>
  <si>
    <t>86-100 =A+</t>
    <phoneticPr fontId="16" type="noConversion"/>
  </si>
  <si>
    <t>Respect for Team Members</t>
  </si>
  <si>
    <t>Env. Health and Safety Systems</t>
  </si>
  <si>
    <t>Totals</t>
    <phoneticPr fontId="16" type="noConversion"/>
  </si>
  <si>
    <t>Dashboard</t>
    <phoneticPr fontId="16" type="noConversion"/>
  </si>
  <si>
    <t>Do not enter data on this sheet; it will autopopulate</t>
  </si>
  <si>
    <t>%</t>
    <phoneticPr fontId="16" type="noConversion"/>
  </si>
  <si>
    <t>Grade</t>
    <phoneticPr fontId="16" type="noConversion"/>
  </si>
  <si>
    <t>Your Point Results vs. Total Possible Weighted Points</t>
    <phoneticPr fontId="16" type="noConversion"/>
  </si>
  <si>
    <t>Average Site Visit Points for Recipients</t>
    <phoneticPr fontId="16" type="noConversion"/>
  </si>
  <si>
    <r>
      <t>Your Lean Sensei</t>
    </r>
    <r>
      <rPr>
        <b/>
        <sz val="12"/>
        <color indexed="8"/>
        <rFont val="Calibri"/>
        <family val="2"/>
      </rPr>
      <t>®</t>
    </r>
    <r>
      <rPr>
        <b/>
        <sz val="12"/>
        <color indexed="8"/>
        <rFont val="Arial"/>
        <family val="2"/>
      </rPr>
      <t xml:space="preserve"> Weighted Points</t>
    </r>
  </si>
  <si>
    <t>Difference from Possible Weighted Points</t>
    <phoneticPr fontId="16" type="noConversion"/>
  </si>
  <si>
    <t>Difference %</t>
  </si>
  <si>
    <t>Comments</t>
    <phoneticPr fontId="16" type="noConversion"/>
  </si>
  <si>
    <t>Business Operations</t>
  </si>
  <si>
    <t>Supplier Development &amp; Procurement</t>
  </si>
  <si>
    <t>TOTAL Points</t>
    <phoneticPr fontId="16" type="noConversion"/>
  </si>
  <si>
    <t>Your Point Results vs. Average Past Award Recipients Point Results</t>
    <phoneticPr fontId="16" type="noConversion"/>
  </si>
  <si>
    <t>Average Site Visit Points for Award Recipients</t>
    <phoneticPr fontId="16" type="noConversion"/>
  </si>
  <si>
    <t>Award Recipient Average Points</t>
    <phoneticPr fontId="16" type="noConversion"/>
  </si>
  <si>
    <t>Your Lean Sensei Weighted Points</t>
    <phoneticPr fontId="16" type="noConversion"/>
  </si>
  <si>
    <t>Difference from Award Recipient Average Points</t>
    <phoneticPr fontId="16" type="noConversion"/>
  </si>
  <si>
    <t>AME Excellence Award Recipient</t>
  </si>
  <si>
    <t xml:space="preserve">AME Award Onsite Assessment / Feedback </t>
  </si>
  <si>
    <t>AME Lean Sensei Assessment</t>
  </si>
  <si>
    <t>Application with Proof</t>
  </si>
  <si>
    <t>Business Operations                   (In the Office)</t>
  </si>
  <si>
    <t xml:space="preserve">Safety  </t>
  </si>
  <si>
    <t xml:space="preserve"> Inclusion, Equity and Diversity (IE&amp;D)</t>
  </si>
  <si>
    <t>Management System Resources</t>
  </si>
  <si>
    <t>Home</t>
  </si>
  <si>
    <t>Tools and Training Topics</t>
    <phoneticPr fontId="12" type="noConversion"/>
  </si>
  <si>
    <t>Resource Links</t>
    <phoneticPr fontId="12" type="noConversion"/>
  </si>
  <si>
    <t>AME Offered Training</t>
  </si>
  <si>
    <t>Target Magazine Articles</t>
  </si>
  <si>
    <t>Recommended Books</t>
  </si>
  <si>
    <t>Strategic Planning</t>
    <phoneticPr fontId="12" type="noConversion"/>
  </si>
  <si>
    <t>SWOT Analysis</t>
    <phoneticPr fontId="12" type="noConversion"/>
  </si>
  <si>
    <t>Introduction to the Harada Method (Webinar Link)</t>
  </si>
  <si>
    <t>AME Strategic Planning Class</t>
  </si>
  <si>
    <t>Policy Deployment through Catchball</t>
  </si>
  <si>
    <t>Strategy Deployment</t>
    <phoneticPr fontId="12" type="noConversion"/>
  </si>
  <si>
    <t>Voice of the Customer Surveys</t>
    <phoneticPr fontId="12" type="noConversion"/>
  </si>
  <si>
    <t>AME Strategic Deployment Class</t>
  </si>
  <si>
    <t>Proactive Business Planning with Policy Deployment</t>
  </si>
  <si>
    <t>Hoshin</t>
    <phoneticPr fontId="12" type="noConversion"/>
  </si>
  <si>
    <t>Company Vision, Mission, Values</t>
    <phoneticPr fontId="12" type="noConversion"/>
  </si>
  <si>
    <t>Excellence as a Strategy</t>
  </si>
  <si>
    <t>Value Stream Mapping</t>
    <phoneticPr fontId="12" type="noConversion"/>
  </si>
  <si>
    <t>One Page Strategic Plan</t>
    <phoneticPr fontId="12" type="noConversion"/>
  </si>
  <si>
    <t>X-matrix for policy deployment</t>
  </si>
  <si>
    <t>Creating an AIP - Annual Improvement Plan</t>
    <phoneticPr fontId="12" type="noConversion"/>
  </si>
  <si>
    <t xml:space="preserve">Visual Management </t>
    <phoneticPr fontId="12" type="noConversion"/>
  </si>
  <si>
    <t>A3 Problem Solving/Reporting</t>
  </si>
  <si>
    <t>Help Wanted: Using Visual Management to Drive Continuous Improvement (Webinar link)</t>
  </si>
  <si>
    <t>AME Visual Management Class</t>
  </si>
  <si>
    <t>Building a Performance-Driven People-Centered Leadership System</t>
  </si>
  <si>
    <t>By the Book: The Lean CEO</t>
  </si>
  <si>
    <t>Key Performance Indicators</t>
    <phoneticPr fontId="12" type="noConversion"/>
  </si>
  <si>
    <t>AME Key Performance Indicators / Metrics in the Enterprise Class</t>
  </si>
  <si>
    <t>ERP Goes Lean</t>
  </si>
  <si>
    <t>Gemba Leadership</t>
    <phoneticPr fontId="12" type="noConversion"/>
  </si>
  <si>
    <t>AME A3 Problem Solving Class</t>
  </si>
  <si>
    <t>Gemba Walks</t>
    <phoneticPr fontId="12" type="noConversion"/>
  </si>
  <si>
    <t>AME Gemba Walk Class</t>
  </si>
  <si>
    <t>Tiered Daily Management</t>
  </si>
  <si>
    <t>Coaching Skills</t>
  </si>
  <si>
    <t>AME Webinar Link: Lean Management, Lean Leadership and Leader Standard Work</t>
  </si>
  <si>
    <t>AME Leader Standard Work Class</t>
  </si>
  <si>
    <t>Transforming Culture One Leader at a Time</t>
  </si>
  <si>
    <t>Leadership - Making Lean A Success (Webinar Link)</t>
  </si>
  <si>
    <t>AME Process Mapping Class</t>
  </si>
  <si>
    <t>Leaders Learn how to Sustain Lean Conversions at Steelcase</t>
  </si>
  <si>
    <t>Managing Resistance to Change</t>
  </si>
  <si>
    <t>Standard work for lean leaders</t>
  </si>
  <si>
    <t>What is Leadership? Everyone Knows and No One Knows</t>
  </si>
  <si>
    <t>4M Leadership</t>
  </si>
  <si>
    <t>Manufacturing Leadership Program</t>
  </si>
  <si>
    <t>Morning Meetings</t>
  </si>
  <si>
    <t>Visual feedback/accountability</t>
  </si>
  <si>
    <t>Making Daily Kaizen a Success (Webinar Link)</t>
  </si>
  <si>
    <t>AME Leader Manpower Motivators / Engagement Class</t>
  </si>
  <si>
    <t>A Winning Formula</t>
  </si>
  <si>
    <t>Employee Engagement  / Idea System</t>
  </si>
  <si>
    <t>Hour by Hour Charts</t>
  </si>
  <si>
    <t>AME Problem Solving for Teams Class</t>
  </si>
  <si>
    <t>Evolving Enterprise Excellence</t>
  </si>
  <si>
    <t>Continuous Improvement System / Process</t>
  </si>
  <si>
    <t>Lean Metrics: Driving the right behaviors</t>
  </si>
  <si>
    <t>AME Lean Boot Camp Class</t>
  </si>
  <si>
    <t>Problem Solving for Teams</t>
  </si>
  <si>
    <t>AME How to facilitate and Conduct Kaizen Events Class</t>
  </si>
  <si>
    <t>Leader standard work</t>
  </si>
  <si>
    <t>Basic QC tools</t>
  </si>
  <si>
    <t>Team Training</t>
  </si>
  <si>
    <t>Lean Leadership Skills</t>
  </si>
  <si>
    <t xml:space="preserve">Webinar Link: Building a People Centric Culture </t>
  </si>
  <si>
    <t>AME People Centric Leadership Class</t>
  </si>
  <si>
    <t>BEYOND THE BUCKS, THE BANNERS, AND THE T-SHIRTS</t>
  </si>
  <si>
    <t>Self Directed Work Team</t>
  </si>
  <si>
    <t xml:space="preserve">Webinar Link: People-Centric Leadership and AME </t>
  </si>
  <si>
    <t>AME Managing Resistance to Change Class</t>
  </si>
  <si>
    <t>THE FOUNDATION OF IMPACTFUL LEADERSHIP</t>
  </si>
  <si>
    <t>Critical Thinking Training</t>
  </si>
  <si>
    <t>Reward and Recognition systems</t>
  </si>
  <si>
    <t xml:space="preserve"> Collaborating with employees: Improving culture and processes </t>
  </si>
  <si>
    <t>AME Mentoring Class</t>
  </si>
  <si>
    <t>ESOL Training</t>
  </si>
  <si>
    <t xml:space="preserve">Change Management </t>
  </si>
  <si>
    <t>Leading with Respect for Better Performance</t>
  </si>
  <si>
    <t>Personal Development  - Skills training - Presentation, Communication, Etc.</t>
  </si>
  <si>
    <t>Mentoring Program</t>
  </si>
  <si>
    <t>Manpower Motivators</t>
  </si>
  <si>
    <t>Servant Leadership</t>
  </si>
  <si>
    <t xml:space="preserve">Making Developing People Job 1 in Lean (Webinar Link) </t>
  </si>
  <si>
    <t>AME Class: Leading Effective Teams</t>
  </si>
  <si>
    <t>EMPLOYEE ENGAGEMENT</t>
  </si>
  <si>
    <t>Career Paths</t>
  </si>
  <si>
    <t>The new employee engagement</t>
  </si>
  <si>
    <t>AME Class: Servant Leadership</t>
  </si>
  <si>
    <t>BONE PILES, WATTER BOTTLES, AND CHOPPER ENGINES</t>
  </si>
  <si>
    <t xml:space="preserve">Team Building </t>
  </si>
  <si>
    <t>AME Engagement and Manpower Motivators Class</t>
  </si>
  <si>
    <t>MAKING LEAN LEARNING FUN--AND MORE EFFECTIVE</t>
  </si>
  <si>
    <t>Onboarding Program / Process</t>
  </si>
  <si>
    <t>Assessing and increasing Employee Satisfaction</t>
  </si>
  <si>
    <t>Affinity Analysis</t>
  </si>
  <si>
    <t xml:space="preserve">Webinar Link : Poka Yoke Creating a Culture of Zero Defects </t>
  </si>
  <si>
    <t>AME Problem Solving Tools Class</t>
  </si>
  <si>
    <t>FROM FIGHTING FIRES TO SOLVING PROBLEMS: WHY SUPERMAN IS SO LAST CENTURY</t>
  </si>
  <si>
    <t>A3</t>
  </si>
  <si>
    <t>4M analysis - Man Machine Material Method</t>
  </si>
  <si>
    <t>Kata for Daily Improvement (Webinar Link)</t>
  </si>
  <si>
    <t>HOUSTON, WE HAVE A (TYPE 1) PROBLEM'</t>
  </si>
  <si>
    <t>5 Why</t>
  </si>
  <si>
    <t>7 QC Tools</t>
  </si>
  <si>
    <t>WHAT I LEARNED DURING MY PROBLEM-SOLVING JOURNEY</t>
  </si>
  <si>
    <t xml:space="preserve">Fishbone </t>
  </si>
  <si>
    <t>CEDAC</t>
  </si>
  <si>
    <t>Poka-yoke</t>
  </si>
  <si>
    <t>Quality at the Source</t>
  </si>
  <si>
    <t>Career Paths  - Succession Planning</t>
  </si>
  <si>
    <t>Catalytic Coaching</t>
  </si>
  <si>
    <t>Closing the growing skills gap</t>
  </si>
  <si>
    <t>AME Lean Certification - Yellow Belt - Green Belt - Black Belt</t>
  </si>
  <si>
    <t>HOW TO IMPLEMENT A WORK TEAM LEADER DEVELOPMENT PROGRAM</t>
  </si>
  <si>
    <t>Benchmark Tours</t>
  </si>
  <si>
    <t>Cross-Training</t>
  </si>
  <si>
    <t>AME Train the Trainer Class</t>
  </si>
  <si>
    <t>CHECKLIST FOR DEVELOPING WORLD-CLASS LEADERS</t>
  </si>
  <si>
    <t>Lean Certification</t>
  </si>
  <si>
    <t>Skills Development</t>
  </si>
  <si>
    <t>A STRONG FOUNDATION FOR MANUFACTURING CAREERS</t>
  </si>
  <si>
    <t>Train the Trainer Program</t>
  </si>
  <si>
    <t>TWI</t>
  </si>
  <si>
    <t>Performance Reviews - Performance Management Techniques</t>
  </si>
  <si>
    <t>Coaching and Training Skills</t>
  </si>
  <si>
    <t>Wall of Fame</t>
  </si>
  <si>
    <t>Reward and Recognition Programs</t>
  </si>
  <si>
    <t>AME  - Setting up a sustainable Improvement System Class</t>
  </si>
  <si>
    <t>BEGINNER’S GUIDE TO LEAN: EMPLOYEE SUGGESTION PROGRAM BEST PRACTICES</t>
  </si>
  <si>
    <t>Bucks Achievement Program</t>
  </si>
  <si>
    <t>LEAN COACHING</t>
  </si>
  <si>
    <t>Suggestion / Improvement Contest</t>
  </si>
  <si>
    <t>Gain Sharing Program</t>
  </si>
  <si>
    <t>Employee Idea Systems</t>
  </si>
  <si>
    <t>Inclusion, Equity and Diversity (IE&amp;D) strategy and leadership capability models deployed with success for 2 or more years and measures in place that demonstrate the effectiveness of the strategy. Leadership reviews the strategy at least annually to ensure relevance and to verify leadership levels reflect the demographic make-up of the local communities in which the organization resides</t>
  </si>
  <si>
    <t>Diversity and inclusion: Why it’s essential for your business and how to get started</t>
  </si>
  <si>
    <t>RESPECT FOR PEOPLE</t>
  </si>
  <si>
    <t>LEANING IN TO GENDER PARITY</t>
  </si>
  <si>
    <t>THE LANGUAGE OF LEADERSHIP</t>
  </si>
  <si>
    <t xml:space="preserve">Attendance at IE&amp;D training &amp; development programs (such as ‘Unconscious Bias) is part of employees’ annual performance reviews </t>
  </si>
  <si>
    <t>A SUPPORTIVE FOUNDATION FOR LEAN EXCELLENCE</t>
  </si>
  <si>
    <t xml:space="preserve">An annual review on equity, related to, but not limited to, pay, gender, race, sexual orientation is conducted </t>
  </si>
  <si>
    <t xml:space="preserve">Leadership team appropriately reflects the demographic make-up of the people who work in the organization  </t>
  </si>
  <si>
    <t>Annual employee engagement survey response rate is high (&gt; 80%) (what if people use a survey with some other scale than 75 being good?  Can we say this more generically, without a number??), questions related to IE&amp;D clearly show team members - representing all areas of diversity - feel a sense of belonging and feel respected. There is a strategy to address feedback related to IE&amp;D so that employees feel heard.</t>
  </si>
  <si>
    <t>Other Articles - People Centric Leadership</t>
  </si>
  <si>
    <t>Employee Resource Groups (ERG)/Affinity Groups exist across the organization (both in office and plant environments - if applicable) and events related to these groups are well attended by those who are not part of the ERG/Affinity Group (e.g., Veteran Group, Women in Leadership, etc.)</t>
  </si>
  <si>
    <t>CREATING A HIGH-PERFORMING CULTURE WITH PEOPLE-CENTRIC LEADERSHIP</t>
  </si>
  <si>
    <t xml:space="preserve">Observances for all are recognized, communicated, and celebrated by the organization </t>
  </si>
  <si>
    <t>PEOPLE-FOCUSED CHANGE INITIATIVES</t>
  </si>
  <si>
    <t>Safety Committee</t>
  </si>
  <si>
    <t>Safety Plays Bingo</t>
  </si>
  <si>
    <t>OSHA Guidance for COVID-19</t>
  </si>
  <si>
    <t>AME - How to set up a Safety Committee</t>
  </si>
  <si>
    <t>HOW TO STRENGTHEN YOUR SAFETY CULTURE</t>
  </si>
  <si>
    <t>Safety Manual</t>
  </si>
  <si>
    <t>Rattlesnake Hunts</t>
  </si>
  <si>
    <t>AME Going on a Rattlesnake Hunt - 3 Day Event</t>
  </si>
  <si>
    <t>TAKING THE SAFE PATH TO LEAN SUCCESS</t>
  </si>
  <si>
    <t>Safety Audits</t>
  </si>
  <si>
    <t>Safety Award Program</t>
  </si>
  <si>
    <t>TO IMPROVE SAFETY, DON’T BLAME PEOPLE. FIX THE PROCESS.</t>
  </si>
  <si>
    <t xml:space="preserve">EHS - Environmental Health and Safety </t>
  </si>
  <si>
    <t>Ergonomic Audits - Lockout / Tagout Program</t>
  </si>
  <si>
    <t>BY THE NUMBERS: SUCCESS IN ACHIEVING 'SAFETY FIRST' DEPENDS ON CULTURE</t>
  </si>
  <si>
    <t>Non Negotiable List</t>
  </si>
  <si>
    <t>Ergonomic Training- More than Mandatory Training</t>
  </si>
  <si>
    <t>Enterprise Sustainability</t>
  </si>
  <si>
    <t>AME - Sustainability Class</t>
  </si>
  <si>
    <t>EMBEDDING ENERGY EFFICIENCY INTO CONTINUOUS IMPROVEMENT</t>
  </si>
  <si>
    <t>Lean and Green</t>
  </si>
  <si>
    <t>FREE ENERGY AUDITS FOR MANUFACTURERS FROM THE DEPARTMENT OF ENERGY</t>
  </si>
  <si>
    <t>Solar or Alternative Power Sources</t>
  </si>
  <si>
    <t>ACHIEVE BOTTOM-LINE BENEFITS THROUGH ENVIRONMENTAL SAVINGS</t>
  </si>
  <si>
    <t>ISO 14000</t>
  </si>
  <si>
    <t>Recycle/Re-use/Returnable programs</t>
  </si>
  <si>
    <t xml:space="preserve">AME - Lean and Green System </t>
  </si>
  <si>
    <t>GREEN IS A GOLDEN OPPORTUNITY FOR YOU</t>
  </si>
  <si>
    <t>LOOKING FORWARD</t>
  </si>
  <si>
    <t>Technology -  Scouting and Evaluation - The Cultural Approach</t>
  </si>
  <si>
    <t>FMEA - Failure Mode Effect Analysis / Sustainability Analysis</t>
  </si>
  <si>
    <t>Bottlenecks technology creates elsewhere (Value Stream Analysis)</t>
  </si>
  <si>
    <t>Benchmark  / Research Teams</t>
  </si>
  <si>
    <t>BENCHMARKING TIPS AND PROCESS</t>
  </si>
  <si>
    <t>ROI - Return on Investment</t>
  </si>
  <si>
    <t>Preventative Maintenance Planning</t>
  </si>
  <si>
    <t>There is nothing so wasteful as doing with great efficiency, something that should not be done at all</t>
  </si>
  <si>
    <t>BENCHMARKING: LEARN TO EXCEL THROUGH CHANGE</t>
  </si>
  <si>
    <t>Value Stream Improvement Planning and Overlay of Technology</t>
  </si>
  <si>
    <t>Manufacturability change analysis</t>
  </si>
  <si>
    <t>BENCHMARKING 201</t>
  </si>
  <si>
    <t>Pros and Cons Analysis
(Pugh Concept Selection Matrix)</t>
  </si>
  <si>
    <t>Knowledge Transfer / Training Needs</t>
  </si>
  <si>
    <t>BENCHMARKING 202 - HOW TO LEARN FAST AND LEAPFROG THE COMPETITION</t>
  </si>
  <si>
    <t>Life Cycle Analysis / Safety Analysis</t>
  </si>
  <si>
    <t>Cost breakdown of Downtime as a result of Technology</t>
  </si>
  <si>
    <t>Additive - 3D</t>
  </si>
  <si>
    <t>Bar Code / QR Code</t>
  </si>
  <si>
    <t>Robotics</t>
  </si>
  <si>
    <t>Inventory GPS</t>
  </si>
  <si>
    <t>INTEGRATING TALENT AND TECHNOLOGY LEADS TO COMPETITIVE ADVANTAGE</t>
  </si>
  <si>
    <t>Lasers</t>
  </si>
  <si>
    <t>Augmented Reality (AR/VR)</t>
  </si>
  <si>
    <t>HOW MANUFACTURERS ARE LEVERAGING NEW TECHNOLOGY AND PROCESS CAPABILITIES TO RESPOND TO CHANGING MARKET DEMANDS</t>
  </si>
  <si>
    <t>Inspection / Cameras</t>
  </si>
  <si>
    <t>THE THREE MOST IMPORTANT TASKS OF AN INNOVATION MARKET LEADER: SOFTWARE, IT, INTEGRATION</t>
  </si>
  <si>
    <t>Automation</t>
  </si>
  <si>
    <t>Big Data (AI), Digital Twin</t>
  </si>
  <si>
    <t>Ease of using (User Experience)</t>
  </si>
  <si>
    <t>Mobile / Connected</t>
  </si>
  <si>
    <t>Value of Data vs. just data</t>
  </si>
  <si>
    <t>TOP PICKS: ENTERPRISE ANALYTICS: OPTIMIZE PERFORMANCE, PROCESS, AND DECISIONS THROUGH BIG DATA</t>
  </si>
  <si>
    <t>Organzation of Data</t>
  </si>
  <si>
    <t>Information and communication drives results not just for show</t>
  </si>
  <si>
    <t>FIVE QUESTIONS TO UNDERSTAND THE DATA THAT DRIVES BUSINESS PERFORMANCE</t>
  </si>
  <si>
    <t xml:space="preserve">Understandable  real time Metrics </t>
  </si>
  <si>
    <t>Supply Chain Modeling</t>
  </si>
  <si>
    <t>HOW MANUFACTURERS ARE LEVERAGING NEW DIGITAL TECHNOLOGIES</t>
  </si>
  <si>
    <t>Windshield and Rearview Mirror</t>
  </si>
  <si>
    <t>Procurement / Purchasing Modeling</t>
  </si>
  <si>
    <t>Digital Standard Work</t>
  </si>
  <si>
    <t>Digital Learning - onboarding, training, and development</t>
  </si>
  <si>
    <t>Augmented Reality (AR/VR) -
Remote Assist</t>
  </si>
  <si>
    <t>Digital Dashboards</t>
  </si>
  <si>
    <t>LOOKING INTO THE MANUFACTURING CRYSTAL BALL</t>
  </si>
  <si>
    <t xml:space="preserve">Project Management </t>
  </si>
  <si>
    <t>NEW TECHNOLOGY TO MANAGE SUPPLY CHAIN RISK</t>
  </si>
  <si>
    <t>Research and Development Data organization and process communication</t>
  </si>
  <si>
    <t xml:space="preserve">Operations Improvement </t>
  </si>
  <si>
    <t>8 Wastes Training</t>
  </si>
  <si>
    <t>Webinar Link: "Introduction to Lean Rattlesnake Hunts"</t>
  </si>
  <si>
    <t>3 Day Rattlesnake Hunt Event - 5s on Steroids</t>
  </si>
  <si>
    <t>WASTE ISN'T DEFINED BY CUSTOMERS</t>
  </si>
  <si>
    <t>5S Program</t>
  </si>
  <si>
    <t>Visual Systems</t>
  </si>
  <si>
    <t>AME 5S System Class</t>
  </si>
  <si>
    <t>2 CASE STUDIES ON GOING FRICTIONLESS TO REDUCE WASTE</t>
  </si>
  <si>
    <t>Waste Scavenger Hunts</t>
  </si>
  <si>
    <t>AME Visual Management in Operations</t>
  </si>
  <si>
    <t>WATTSTOPPER: WASTE STOPPER</t>
  </si>
  <si>
    <t>Golden Ticket Program</t>
  </si>
  <si>
    <t>CRITIKON DECLARES WAR ON WASTE, LAUNCHES KAIZEN DRIVE</t>
  </si>
  <si>
    <t>Spin the Wheel of Waste</t>
  </si>
  <si>
    <t>THE VIGOROUS LEARNING ENTERPRISE</t>
  </si>
  <si>
    <t>A VIEW FROM THE FACTORY FLOOR</t>
  </si>
  <si>
    <t>Shipping KPI boards in Use</t>
  </si>
  <si>
    <t xml:space="preserve">Flow Efficiency Versus Resource Efficiency (Webinar Link) </t>
  </si>
  <si>
    <t>AME Creating a Winning Playbook</t>
  </si>
  <si>
    <t>Shipping Playbook - Processes Mapped</t>
  </si>
  <si>
    <t>AME Standard Work Training</t>
  </si>
  <si>
    <t>WHY SOFTWARE IS NOT THE ANSWER TO ON TIME IN FULL DELIVERY</t>
  </si>
  <si>
    <t>Standard Work in Shipping</t>
  </si>
  <si>
    <t>LOGISTICS THE TOYOTA WAY: HOW SERVICE PARTS GET TO TOYOTA DEALERS</t>
  </si>
  <si>
    <t>CTQ - critical to quality - Tree</t>
  </si>
  <si>
    <t>Variation Reduction</t>
  </si>
  <si>
    <t>AME Webinar Link: So You 've Done Lean, but Quality is Still an Issue? Five Proven Solutions</t>
  </si>
  <si>
    <t>AME Quality Stream Mapping</t>
  </si>
  <si>
    <t>Root Cause  / Countermeasure</t>
  </si>
  <si>
    <t>Why mistake proofing is essential to world class quality</t>
  </si>
  <si>
    <t>AME - Conducting a FMEA</t>
  </si>
  <si>
    <t>QUALITY FUNCTION DEPLOYMENT: TAKING QUALITY UPSTREAM</t>
  </si>
  <si>
    <t>FMEA</t>
  </si>
  <si>
    <t>Poka-Yoke</t>
  </si>
  <si>
    <t>Mistake proofing: Creating a culture of zero defects</t>
  </si>
  <si>
    <t>QUALITY MEASURES SUPPORT CYCLE TIME CONCEPT AND INSURE BUSINESS PROCESS CONSISTENCY</t>
  </si>
  <si>
    <t>DOE</t>
  </si>
  <si>
    <t>HONDA'S EXTENDED ENTERPRISE- BUILDING A NEW STANDARD- PERFECT QUALITY EVERY TIME</t>
  </si>
  <si>
    <t>Andons</t>
  </si>
  <si>
    <t>LEANING TOWARD BETTER CUSTOMER RESPONSIVENESS, HIGHER QUALITY MANUFACTURING</t>
  </si>
  <si>
    <t>Kanban Implementation</t>
  </si>
  <si>
    <t>PFEP</t>
  </si>
  <si>
    <t xml:space="preserve">Webinar Link: Pull/Kanban Systems </t>
  </si>
  <si>
    <t>AME Kanban Class</t>
  </si>
  <si>
    <t>Point of Use Materials</t>
  </si>
  <si>
    <t>Lean Supply Chain</t>
  </si>
  <si>
    <t>Migrating from Batch to Continuous Improvement  - Link</t>
  </si>
  <si>
    <t>PLANNING IN A "BUILD TO ORDER" ENVIRONMENT</t>
  </si>
  <si>
    <t>Visual Trigger Systems</t>
  </si>
  <si>
    <t>Pull Systems/Kanban</t>
  </si>
  <si>
    <t>LEAN SUPPLY CHAIN STRATEGIES - ONGOING IMPROVEMENTS</t>
  </si>
  <si>
    <t>DFMA</t>
  </si>
  <si>
    <t>Vendor Managed Inventory</t>
  </si>
  <si>
    <t>CUT YOUR SPEND</t>
  </si>
  <si>
    <t>Breadman Programs</t>
  </si>
  <si>
    <t>AME Kanban Class - 5 day event</t>
  </si>
  <si>
    <t>CAN LEAN MANUFACTURING FIND ITS WAY IN PACKAGED GOODS?</t>
  </si>
  <si>
    <t>One Piece Flow</t>
  </si>
  <si>
    <t>Supermarkets</t>
  </si>
  <si>
    <t>COPING WITH TAKT TIME TYRANNY AND CAPACITY CONFUSION, PART 1</t>
  </si>
  <si>
    <t>Standard Work-in-Process</t>
  </si>
  <si>
    <t>FROM POINT A TO POINT B</t>
  </si>
  <si>
    <t>Waterspider / Material Handler Roles and Responsibilities</t>
  </si>
  <si>
    <t>Material Handling Systems</t>
  </si>
  <si>
    <t>AME Standard Work and Process Playbook for Material Handlers</t>
  </si>
  <si>
    <t>Bar Coding or Technology in warehousing</t>
  </si>
  <si>
    <t>Scheduled Delivery Routes</t>
  </si>
  <si>
    <t>MAKING LEAN WORK IN A JOB SHOP</t>
  </si>
  <si>
    <t xml:space="preserve">Point of Use </t>
  </si>
  <si>
    <t>DESIGNING FROM THE OUTSIDE IN</t>
  </si>
  <si>
    <t>Metrics tracked and improved for downtime due to lack of parts</t>
  </si>
  <si>
    <t>Pull Production</t>
  </si>
  <si>
    <t>Standard Work vs. Work Standards</t>
  </si>
  <si>
    <t>Standardized Work methods and tools</t>
  </si>
  <si>
    <t>AME Setting up Standard Work</t>
  </si>
  <si>
    <t>Time Studies</t>
  </si>
  <si>
    <t>Why Standard Work is not Standard: Training Within Industry Provides an Answer</t>
  </si>
  <si>
    <t>Work Balance</t>
  </si>
  <si>
    <t>A BEGINNER'S GUIDE TO LEAN: STANDARDIZED WORK — THE LINCHPIN OF LEAN</t>
  </si>
  <si>
    <t>Timeprints and Takt Times</t>
  </si>
  <si>
    <t>Pull Systems: MTS, MTO and mixed</t>
  </si>
  <si>
    <t>Kanban Systems</t>
  </si>
  <si>
    <t>PULL SYSTEMS AND THE VISUAL WORKPLACE</t>
  </si>
  <si>
    <t xml:space="preserve">Vending systems or Supplier controlled Supply </t>
  </si>
  <si>
    <t>THE WHO AND WHAT BEHIND JIT</t>
  </si>
  <si>
    <t>PULL SYSTEMS: AN ESSENTIAL LEAN ELEMENT AT MERCURY WIRE AND OFS STURBRIDGE</t>
  </si>
  <si>
    <t>AME Value Stream Mapping Class</t>
  </si>
  <si>
    <t>Kata</t>
  </si>
  <si>
    <t>THE CHALLENGES OF LEAN LEADERSHIP</t>
  </si>
  <si>
    <t>EVOLVING ENTERPRISE EXCELLENCE</t>
  </si>
  <si>
    <t>THE JIT COMMANDMENTS OR MUSINGS OF A "BORN-AGAIN JITTER"</t>
  </si>
  <si>
    <t>AME Heijunka Class</t>
  </si>
  <si>
    <t>Mixed Model Scheduling</t>
  </si>
  <si>
    <t>SOME THINGS SHOULD BE OBVIOUS</t>
  </si>
  <si>
    <t>TPM - Total Preventative Maintenance</t>
  </si>
  <si>
    <t>OEE</t>
  </si>
  <si>
    <t>AME TPM Class</t>
  </si>
  <si>
    <t>Help Chain</t>
  </si>
  <si>
    <t>TOTAL PRODUCTIVE MAINTENANCE: FIXING PROBLEMS BEFORE FATE HAPPENS</t>
  </si>
  <si>
    <t>Visual TPM systems</t>
  </si>
  <si>
    <t>THE CULTURE OF TOTAL PRODUCTIVE MAINTENANCE TA TENNESSEE EASTMAN</t>
  </si>
  <si>
    <t>Technical Training Program</t>
  </si>
  <si>
    <t>MAINTENANCE PREVENTION</t>
  </si>
  <si>
    <t>TPM checklists</t>
  </si>
  <si>
    <t>EFFECTIVE MAINTENANCE AND RELIABILITY INTEGRATION</t>
  </si>
  <si>
    <t>AME Visual Management Systems in Operations Class</t>
  </si>
  <si>
    <t>THE POWER OF SEEING</t>
  </si>
  <si>
    <t xml:space="preserve"> +QDIP - Safety, Quality, Delivery, Improvement / Inventory, Productivity</t>
  </si>
  <si>
    <t>Making Problems Ugly</t>
  </si>
  <si>
    <t xml:space="preserve">AME - How to conduct a Morning Meeting with Metrics that Matter. </t>
  </si>
  <si>
    <t>INGERSOLL RAND: VISUALLY MANAGING PEOPLE PROCESSES</t>
  </si>
  <si>
    <t>EFFECTIVE VISUAL MANAGEMENT: BRING EXCELLENCE INTO SHARPER FOCUS</t>
  </si>
  <si>
    <t>Gemba Management</t>
  </si>
  <si>
    <t xml:space="preserve">AME Gemba Management </t>
  </si>
  <si>
    <t>Quality Stream Mapping</t>
  </si>
  <si>
    <t>AME Quality Stream Mapping Class</t>
  </si>
  <si>
    <t>REFRESHING LEAN</t>
  </si>
  <si>
    <t>Making Material Flow</t>
  </si>
  <si>
    <t>HOW LEAN READY ARE YOU?</t>
  </si>
  <si>
    <t>Material and Information Diagrams</t>
  </si>
  <si>
    <t>AME Rattlesnake Hunt 3 Day Event - 5S on Steriods.</t>
  </si>
  <si>
    <t>5S Closed Loop System</t>
  </si>
  <si>
    <t xml:space="preserve">How to Sustain Your 5S Improvements (Webinar Link) </t>
  </si>
  <si>
    <t>5S -&gt; VISUAL WORKPLACE -&gt; PROBLEMS IDENTIFIED -&gt; PROBLEMS SOLVED</t>
  </si>
  <si>
    <t>LEARN AND APPLY: LA-Z-BOY’S 5S BLITZ</t>
  </si>
  <si>
    <t>Sustaining 5S</t>
  </si>
  <si>
    <t>WIPE OUT WASTE USING 5S STRATEGIES: FEDERAL-MOGUL, FRANKFORT, IN</t>
  </si>
  <si>
    <t>5S Checklists and Audits</t>
  </si>
  <si>
    <t>TRACKING DOWN RATTLESNAKES</t>
  </si>
  <si>
    <t>SMED - Single Minute Exchange of Die</t>
  </si>
  <si>
    <t>AME - Quick Change Over - SMED Class</t>
  </si>
  <si>
    <t>Quick Change Over</t>
  </si>
  <si>
    <t>BOLTS ARE THE ENEMY! TIPS AND TRICKS TO REMOVE BOLTS FROM YOUR CHANGEOVERS</t>
  </si>
  <si>
    <t>One Touch Exchange of Die</t>
  </si>
  <si>
    <t>EYE-TO-EYE WITH CUSTOMERS AND EXCELLENCE: MILWAUKEE ELECTRIC TOOL CORPORATION'S CELLULAR MANUFACTURING</t>
  </si>
  <si>
    <t>Lego Layout</t>
  </si>
  <si>
    <t>AME - How to create a visual Lego Layout System for improvement</t>
  </si>
  <si>
    <t>OPTIMIZE YOUR WAREHOUSE MATERIAL FLOW</t>
  </si>
  <si>
    <t>Spaghetti Charts</t>
  </si>
  <si>
    <t>LEGO® BRICKS LEAD TO EMPLOYEE ENGAGEMENT</t>
  </si>
  <si>
    <t>Level Loading Charts</t>
  </si>
  <si>
    <t>THE INITIAL LEAN TRANSFORMATION OF MARK ARCHITECTURAL LIGHTING</t>
  </si>
  <si>
    <t>Bottleneck Visibility</t>
  </si>
  <si>
    <t>LET THE GAMES BEGIN</t>
  </si>
  <si>
    <t>Visual Cross-Training Program</t>
  </si>
  <si>
    <t>Skills-based pay systems</t>
  </si>
  <si>
    <t>AME - Setting up a Cross Training Program Class</t>
  </si>
  <si>
    <t>OUT OF OUR GRAY BOXES</t>
  </si>
  <si>
    <t>MEDRAD PLANT ADAPTS LEAN TO A LOW-VOLUME/HIGH-MIX ENVIRONMENT</t>
  </si>
  <si>
    <t>Cross-Training Matrices</t>
  </si>
  <si>
    <t>Employee Development Plans</t>
  </si>
  <si>
    <t>Business Operations (In the Office)</t>
  </si>
  <si>
    <t>8 Wastes in the Office training</t>
  </si>
  <si>
    <t>AME Lean Office Class</t>
  </si>
  <si>
    <t>SIPOC for each Department</t>
  </si>
  <si>
    <t>AME Creating a SIPOC Class</t>
  </si>
  <si>
    <t>Arresting Waste in the Office of the Sheriff</t>
  </si>
  <si>
    <t>Rattlesnake Hunts in the Office</t>
  </si>
  <si>
    <t>LEAN OFFICE: GET PEOPLE INVOLVED IN CHANGE</t>
  </si>
  <si>
    <t>Same as for production…</t>
  </si>
  <si>
    <t>LEANING THE PAPER PROCESS</t>
  </si>
  <si>
    <t>Administrative Lean Moves Forward, Worldwide</t>
  </si>
  <si>
    <t>Elimination of Silos</t>
  </si>
  <si>
    <t>STATE OF WASHINGTON EMBRACES LEAN</t>
  </si>
  <si>
    <t>Customer and Supplier Relationship between inter-company departments</t>
  </si>
  <si>
    <t>USING LEAN IN AN ARTISTIC PROCESS</t>
  </si>
  <si>
    <t xml:space="preserve">Standard Work </t>
  </si>
  <si>
    <t>AME - Standard Work in the Office Class</t>
  </si>
  <si>
    <t>Gesto: An Organizational Work in Progress</t>
  </si>
  <si>
    <t>AME - Process Mapping Class</t>
  </si>
  <si>
    <t>Six Sigma - Cause and Effect Diagrams</t>
  </si>
  <si>
    <t xml:space="preserve">Quality at the Source </t>
  </si>
  <si>
    <t>Statistical Control</t>
  </si>
  <si>
    <t>AME - Statistical Process Control Class</t>
  </si>
  <si>
    <t>How Lean Ready Are You?</t>
  </si>
  <si>
    <t>ISO Integration with LEAN</t>
  </si>
  <si>
    <t>Plan - Do - Check - Act</t>
  </si>
  <si>
    <t>Quality Alert System - Never Check your own Work</t>
  </si>
  <si>
    <t>A3 Closed Loop System</t>
  </si>
  <si>
    <t>AME - Problem Solving with the A3 system</t>
  </si>
  <si>
    <t>Process Focused improvement</t>
  </si>
  <si>
    <t>Visual Work Instructions</t>
  </si>
  <si>
    <t>Visual and Virtual Management</t>
  </si>
  <si>
    <t>Lean goes digital: Applying lean to data and information processes</t>
  </si>
  <si>
    <t>Abnormal vs. Normal ID</t>
  </si>
  <si>
    <t>Leveling and Pull Streamline Production in Process Industries</t>
  </si>
  <si>
    <t>Process Stability</t>
  </si>
  <si>
    <t>MAKING THE CASE FOR RECOGNIZING THE 9TH GREAT WASTE</t>
  </si>
  <si>
    <t>Agile Software Development</t>
  </si>
  <si>
    <t>THE BENEFITS OF DIGITIZING YOUR LEAN PROJECT MANAGEMENT</t>
  </si>
  <si>
    <t>New Thinking in Logistics Strategic Planning</t>
  </si>
  <si>
    <t>Planning in a Build to Order Enviornment</t>
  </si>
  <si>
    <t>Standardized Work</t>
  </si>
  <si>
    <t>Playbooks</t>
  </si>
  <si>
    <t>TPI - Transactional Process Improvement</t>
  </si>
  <si>
    <t>AME - Setting up a winning Playbook Class</t>
  </si>
  <si>
    <t>Roles and Responsibilities</t>
  </si>
  <si>
    <t>LEAN BUILDING BLOCKS: WHAT IS A LEAN MANAGEMENT SYSTEM, AND WHAT ARE THE ELEMENTS?</t>
  </si>
  <si>
    <t>SIPOC of your Job</t>
  </si>
  <si>
    <t>Visual Triggers in the Office</t>
  </si>
  <si>
    <t>AME Visual Management and Metrics in the Office Class</t>
  </si>
  <si>
    <t>Key Performance Indicator Boards</t>
  </si>
  <si>
    <t>Seeing White</t>
  </si>
  <si>
    <t>Pipeline Visibility in Sales, HR, Etc.</t>
  </si>
  <si>
    <t>Value Stream Map Training and Systems</t>
  </si>
  <si>
    <t xml:space="preserve">AME Webinar Link: Value Stream Mapping for Office and Service </t>
  </si>
  <si>
    <t>Engaged value stream mapping for the office</t>
  </si>
  <si>
    <t>ThedaCare’s Culture of Continuous Daily Improvements</t>
  </si>
  <si>
    <t>Internal Customer/Supplier Agreements</t>
  </si>
  <si>
    <t>AME 5S in the Office Class</t>
  </si>
  <si>
    <t>5S in the Office</t>
  </si>
  <si>
    <t>AME Rattlesnakes in the Office 3 day event.</t>
  </si>
  <si>
    <t>5S System Deployments at
Brookdale Plastics + Hauenstein
&amp; Burmeister, Inc.</t>
  </si>
  <si>
    <t>Visual Workplace 5-S Concepts at Borg-Warner Inc. (Air/Fluid Systems), Dixon, IL</t>
  </si>
  <si>
    <t>Artwork Emerging on the Plant Floor, Engaging Employees</t>
  </si>
  <si>
    <t>Pipeline of Work Visibility and Triggers</t>
  </si>
  <si>
    <t>Capacity visibility in the office</t>
  </si>
  <si>
    <t>DISC MAKERS: VISUAL MANAGEMENT IN A CELLULAR OFFICE</t>
  </si>
  <si>
    <t>Cross-Training in the Office</t>
  </si>
  <si>
    <t>AME - Setting up a Cross Training System</t>
  </si>
  <si>
    <t>Playbooks for each Job and Department</t>
  </si>
  <si>
    <t>AME - Playbook Class</t>
  </si>
  <si>
    <t>How to Implement a Work Team Leader Development Program</t>
  </si>
  <si>
    <t>Out of Our Gray Boxes</t>
  </si>
  <si>
    <t>Becoming a Preferred Collaborator</t>
  </si>
  <si>
    <t>Phase gate Pipeline visibility</t>
  </si>
  <si>
    <t xml:space="preserve">3P Product Design: Innovating with Lean Tools (Webinar Link) </t>
  </si>
  <si>
    <t>AME Lean Design / R&amp;D Class</t>
  </si>
  <si>
    <t>Voice of the Customer</t>
  </si>
  <si>
    <t>HAVE YOU LOOKED AT YOUR NEW PRODUCT DEVELOPMENT ENVIRONMENT LATELY?</t>
  </si>
  <si>
    <t>Lean PDS - Product Delivery System</t>
  </si>
  <si>
    <t>RAPID REDESIGN OF THE SQUEEZE MACHINE THROUGH 3P</t>
  </si>
  <si>
    <t>Minimum Viable Product</t>
  </si>
  <si>
    <t>COMPETITIVE ADVANTAGE THROUGH INNOVATION- TIME TO MARKET</t>
  </si>
  <si>
    <t>Target Costing</t>
  </si>
  <si>
    <t>COMMUNICATIONS AND CULTURAL CHANGE: LEAN PROGRESS AT MEDRAD, INC. HEILMAN CENTER</t>
  </si>
  <si>
    <t>Design Kaizen with Suppliers</t>
  </si>
  <si>
    <t>Rapid Experimentation Practices</t>
  </si>
  <si>
    <t>Lean Product Development Market Requirements Event</t>
  </si>
  <si>
    <t>AME - DMAIC Class</t>
  </si>
  <si>
    <t>Design Kaizen with Customers</t>
  </si>
  <si>
    <t xml:space="preserve">Agile Software Development </t>
  </si>
  <si>
    <t>CUSTOMER- LINKED COMMERCIALIZATION: NEW PRODUCT INTRODUCTION AT ALLIED SIGNAL PERFORMANCE FIBERS</t>
  </si>
  <si>
    <t xml:space="preserve">Voice of the Customer </t>
  </si>
  <si>
    <t>LEAN PRODUCT DEVELOPMENT AT PLAYWORLD SYSTEMS</t>
  </si>
  <si>
    <t>DMAIC - (Define - Measure-Analyze-Improve-Control)</t>
  </si>
  <si>
    <t>DFMA - Design for Manufacturing Analysis</t>
  </si>
  <si>
    <t>Key Performance Indicators in Design</t>
  </si>
  <si>
    <t>Visual management at the gemba in a product development setting</t>
  </si>
  <si>
    <t>FMEA - Failure Mode Effect Analysis</t>
  </si>
  <si>
    <t>Rapid Prototyping</t>
  </si>
  <si>
    <t>MASTERING LEAN PRODUCT DEVELOPMENT</t>
  </si>
  <si>
    <t>QFD - Quality Function Deployment</t>
  </si>
  <si>
    <t>Try storming</t>
  </si>
  <si>
    <t>STOP COMPLICATING THE PRODUCT DEVELOPMENT PROCESS</t>
  </si>
  <si>
    <t>Elimination of Waste in Design</t>
  </si>
  <si>
    <t>TRANSLATING LEAN TO NEW PRODUCT DEVELOPMENT</t>
  </si>
  <si>
    <t>HOW TO IMPROVE YOUR NEW PRODUCT DEVELOPMENT AND DELIVERY PROCESS</t>
  </si>
  <si>
    <t>CREATING THE PERPETUAL ENTERPRISE MACHINE: LEARNING FROM ONE ANOTHER ABOUT NEW PRODUCT DEVELOPMENT</t>
  </si>
  <si>
    <t>NEW PRODUCT DEVELOPMENT, AND ON TO PRODUCTION: DOING IT BETTER</t>
  </si>
  <si>
    <t>ASTEC'S SHUTTLE BUGGY PAVES THE WAY: A CASE STUDY OF NEW PRODUCT DEVELOPMENT</t>
  </si>
  <si>
    <t>SCRUM'S POTENTIAL FOR RAPID, LEAN PRODUCT DEVELOPMENT</t>
  </si>
  <si>
    <t>CUTTING OUT CHAOS</t>
  </si>
  <si>
    <t>Supplier Scorecards</t>
  </si>
  <si>
    <t>Total Cost of Ownership</t>
  </si>
  <si>
    <t>AME Setting up a Supplier Scorecard Class</t>
  </si>
  <si>
    <t>Supplier Performance Management: It's More than Scorecards</t>
  </si>
  <si>
    <t>Supplier Audits and Assessments</t>
  </si>
  <si>
    <t>AME Purchasing / Sourcing Playbook</t>
  </si>
  <si>
    <t>What Do World-Class Suppliers Do? OEM's Tell All!</t>
  </si>
  <si>
    <t>Key Supplier List and metrics</t>
  </si>
  <si>
    <t>Happy Anniversary, Honda</t>
  </si>
  <si>
    <t>Preferred Supplier Rating Program</t>
  </si>
  <si>
    <t>The Role of Supply Management in Achieving World-Class Manufacturing</t>
  </si>
  <si>
    <t>Pull with Suppliers</t>
  </si>
  <si>
    <t>Global Strategies for Sourcing Decisions and Supply Chain Management</t>
  </si>
  <si>
    <t>Supplier Development</t>
  </si>
  <si>
    <t>AME - Supplier Development 13 week Program</t>
  </si>
  <si>
    <t>DEERE AND DANFOSS: EFFECTIVE SUPPLIER DEVELOPMENT AND APPROACH BUILDS FLEXIBILITY TO MEET CUSTOMER NEEDS</t>
  </si>
  <si>
    <t>Kaizen with Suppliers</t>
  </si>
  <si>
    <t>Supplier Development: Build Capabilities, Self-Reliance</t>
  </si>
  <si>
    <t>A3's with Suppliers</t>
  </si>
  <si>
    <t>Best Practices (BP) Program; Honda of America Manufacturing</t>
  </si>
  <si>
    <t>Corrective Action Systems</t>
  </si>
  <si>
    <t>Getting the Most From Your Suppliers</t>
  </si>
  <si>
    <t>Supplier Kanban</t>
  </si>
  <si>
    <t>Managing a lean efficient supply chain</t>
  </si>
  <si>
    <t>Supplier Visual trigger Systems</t>
  </si>
  <si>
    <t>Visual Recycling Program</t>
  </si>
  <si>
    <t>AME Poke-Yoke Class</t>
  </si>
  <si>
    <t>Visual Scrap Reduction Program</t>
  </si>
  <si>
    <t>Open-Book Management</t>
  </si>
  <si>
    <t>WHY CAN'T I SEE PRODUCTIVITY GAINS IN MY FINANCIAL STATEMENTS?</t>
  </si>
  <si>
    <t>SEMICONDUCTOR FACTORY LEAN</t>
  </si>
  <si>
    <t>Quality Measures Support Cycle Time Concept and Insure Business Process Consistency</t>
  </si>
  <si>
    <t>Key Customer Metrics</t>
  </si>
  <si>
    <t xml:space="preserve">Stakeholder Analysis </t>
  </si>
  <si>
    <t>The Role of Sales in a Lean Enterprise (Webinar Link)</t>
  </si>
  <si>
    <t>AME Lean in Sales Class</t>
  </si>
  <si>
    <t>Value in the Eyes of the Customers</t>
  </si>
  <si>
    <t>Sales Playbook</t>
  </si>
  <si>
    <t>FOUR FABULOUS WAYS TO ENGAGE YOUR CUSTOMERS</t>
  </si>
  <si>
    <t>Customer Awards Received</t>
  </si>
  <si>
    <t>Customer Profiles</t>
  </si>
  <si>
    <t>Relentless Customer Focus: Cancer Treatment Centers of America</t>
  </si>
  <si>
    <t>Defined Critical Customer Criteria</t>
  </si>
  <si>
    <t>Sales Key Performance Indicators</t>
  </si>
  <si>
    <t>Customer Intimacy Drives Success at Boise Cascade Corporation's Western Oregon Lumber</t>
  </si>
  <si>
    <t>Customer Surveys</t>
  </si>
  <si>
    <t>Leading and Lagging Indicators</t>
  </si>
  <si>
    <t>A3 Program</t>
  </si>
  <si>
    <t xml:space="preserve">5 Why </t>
  </si>
  <si>
    <t>AME Problem Solving Class</t>
  </si>
  <si>
    <t>Fishbone / Ishikawa Diagrams</t>
  </si>
  <si>
    <t>IEC ELECTRONICS CORPORATION: OUTSTANDING SERVICE, QUALITY SET THIS COMPANY APART</t>
  </si>
  <si>
    <t>5W's and 1H</t>
  </si>
  <si>
    <t>Sweat Doesn't Count - Results Do! Guidant Vascular Intervention Division, Temecula, CA</t>
  </si>
  <si>
    <t>Critical to Quality Criteria</t>
  </si>
  <si>
    <t>PDCA-based problem solving</t>
  </si>
  <si>
    <t>USING CUSTOMER FEEDBACK TO IMPROVE PROCESSES</t>
  </si>
  <si>
    <t>Quality Manual</t>
  </si>
  <si>
    <t>Long-Term Customer Profit Reinforcement: Hartfiel Automation and Douglas Machine</t>
  </si>
  <si>
    <t>Customer Scorecards</t>
  </si>
  <si>
    <t>Kaizen with Customers</t>
  </si>
  <si>
    <t>LEGAL CONSIDERATIONS FOR MANUFACTURING CONTRACTS</t>
  </si>
  <si>
    <t>Preferred Supplier Awards</t>
  </si>
  <si>
    <t>Building blocks for success</t>
  </si>
  <si>
    <t>Stakeholder Analysis</t>
  </si>
  <si>
    <t>Productivity Metrics</t>
  </si>
  <si>
    <t>AME Lean Accounting Class</t>
  </si>
  <si>
    <t>Elimination of the Culture Killer called Layoffs by Driving Sales growth</t>
  </si>
  <si>
    <t>Capturing the Competitive Advantage of Employee Fulfillment</t>
  </si>
  <si>
    <t>Lean Accounting</t>
  </si>
  <si>
    <t>A roadmap to enterprise excellence in times of change</t>
  </si>
  <si>
    <t>The Power of Kaizen</t>
  </si>
  <si>
    <t>Performance Measurement for a Worl-Class Work Force</t>
  </si>
  <si>
    <t>Trend Chart showing Inventory Turns</t>
  </si>
  <si>
    <t>Creation of Flow through the Value Stream</t>
  </si>
  <si>
    <t>Lean is a Competitive Advantage</t>
  </si>
  <si>
    <t>STOP TALKING LEAN! ELECTRI-CABLE ASSEMBLIES’ APPROACH TO RAPID CULTURE CHANGE FOR SUCCESSFUL LEAN IMPLEMENTATION</t>
  </si>
  <si>
    <t>Lean Supply Chain Strategies - Ongoing Improvements</t>
  </si>
  <si>
    <t>ROI - Return on Investment accomplishments</t>
  </si>
  <si>
    <t>Planning in a "Build to Order" Environment</t>
  </si>
  <si>
    <t>Refueling Teams That Are Out of Gas</t>
  </si>
  <si>
    <t xml:space="preserve">Customer Satisfaction metrics </t>
  </si>
  <si>
    <t>AME Value in the Eyes of the Customer Class</t>
  </si>
  <si>
    <t>Lean Measures Don’t
Always Mean Lean
Thinking</t>
  </si>
  <si>
    <t>Putting the brakes on backlogs</t>
  </si>
  <si>
    <t>Focus on True Performance Improvements at Blout Canada</t>
  </si>
  <si>
    <t>Lead Time tracking and Improvement using Value Stream Mapping</t>
  </si>
  <si>
    <t>HOW DO WE ACHIEVE FASTER TIME TO MARKET?</t>
  </si>
  <si>
    <t>Competitive Advantage Through Innovation- Time to Market</t>
  </si>
  <si>
    <t>Elimination of the waste (Expedite)</t>
  </si>
  <si>
    <t>AME Lean in Distribution Class</t>
  </si>
  <si>
    <t>Customer pull vs. push</t>
  </si>
  <si>
    <t>ON A ROLL</t>
  </si>
  <si>
    <t>Lean Logistics</t>
  </si>
  <si>
    <t>Honing Hoshin Kanri</t>
  </si>
  <si>
    <t>Parts Shortage</t>
  </si>
  <si>
    <t>Kanban at the Lowest levels possible</t>
  </si>
  <si>
    <t>Elimination of downtime due to Part Shortages</t>
  </si>
  <si>
    <t>Pull-based replenishment systems</t>
  </si>
  <si>
    <t>Lean Accounting Principles, Practices and Tools (Webinar Link)</t>
  </si>
  <si>
    <t>Capacity management</t>
  </si>
  <si>
    <t>LEAN ACCOUNTING</t>
  </si>
  <si>
    <t>Changing Standard Accounting Practices to Boost Improvement and Reduce Cost</t>
  </si>
  <si>
    <t>WHY LEAN ACCOUNTING?</t>
  </si>
  <si>
    <t>Any Model, Any Quantity, Any Day, Without Notice: Lexmark Takes Laser Printer Customers by Storm with "Demand-Based Manufacturing"</t>
  </si>
  <si>
    <t xml:space="preserve">Accounting Metrics </t>
  </si>
  <si>
    <t>Why Lean Accounting</t>
  </si>
  <si>
    <t>AME - Accounting Department Winning Playbook Class</t>
  </si>
  <si>
    <t>MITY-LITE'S STRATEGIC RECIPE: INNOVATION, MARKET SAVVY, SCALABILITY</t>
  </si>
  <si>
    <t>Market Analysis</t>
  </si>
  <si>
    <t>Booming through constant change</t>
  </si>
  <si>
    <t>Value Streams in Sales</t>
  </si>
  <si>
    <t>Lean Video / Webinar  Dashboard</t>
  </si>
  <si>
    <t>AME Webinars - 2020 - 2019</t>
  </si>
  <si>
    <t>AME Webinars - 2018</t>
  </si>
  <si>
    <t>AME Keynotes</t>
  </si>
  <si>
    <t>Other AME Tours</t>
  </si>
  <si>
    <t>Other Best Practice Videos</t>
  </si>
  <si>
    <t>Target Magazine Sensei Dashboard</t>
  </si>
  <si>
    <t>Technology - Scouting and Innovation</t>
  </si>
  <si>
    <t>Honda</t>
  </si>
  <si>
    <t>Faurecia Interior Systems Plant</t>
  </si>
  <si>
    <t>Acme Industries</t>
  </si>
  <si>
    <t>Toyota</t>
  </si>
  <si>
    <t>Steelcase</t>
  </si>
  <si>
    <t xml:space="preserve">Caterpillar, Inc. </t>
  </si>
  <si>
    <t>Wattstopper</t>
  </si>
  <si>
    <t>Abbott, AP16 Plant</t>
  </si>
  <si>
    <t>Chicago Tribune</t>
  </si>
  <si>
    <t>Mark Lighting</t>
  </si>
  <si>
    <t>CNH Industrial</t>
  </si>
  <si>
    <t>Tri-State Industries</t>
  </si>
  <si>
    <t>Neptune</t>
  </si>
  <si>
    <t>TourGuide Solutions</t>
  </si>
  <si>
    <t>Akron Children's Hospital</t>
  </si>
  <si>
    <t>Crown</t>
  </si>
  <si>
    <t>Thermal Processing and Protective Coatings</t>
  </si>
  <si>
    <t>Oak Valley Hospital District</t>
  </si>
  <si>
    <t>MILLIKEN &amp; COMPANY'S JOHNSTON PLANT</t>
  </si>
  <si>
    <t>Boach</t>
  </si>
  <si>
    <t>Menlo Innovations</t>
  </si>
  <si>
    <t>Autoliv</t>
  </si>
  <si>
    <t>Magneti Marelli</t>
  </si>
  <si>
    <t>Sunny delight</t>
  </si>
  <si>
    <t>Medrad</t>
  </si>
  <si>
    <t>Fedex</t>
  </si>
  <si>
    <t>General Cable</t>
  </si>
  <si>
    <t>Betty Machine Company</t>
  </si>
  <si>
    <t>Texas Nameplate</t>
  </si>
  <si>
    <t>John Crane</t>
  </si>
  <si>
    <t>Apex Tool Group -Danaher</t>
  </si>
  <si>
    <t>AM General</t>
  </si>
  <si>
    <t>Bell Helicopter</t>
  </si>
  <si>
    <t>Westinghouse Electric Corporation</t>
  </si>
  <si>
    <t>Vovidien</t>
  </si>
  <si>
    <t>Motorola Paging - Bandit Plant</t>
  </si>
  <si>
    <t>Lockheed Martin</t>
  </si>
  <si>
    <t>Phonak Inc.</t>
  </si>
  <si>
    <t>New Port News Shipbuilding</t>
  </si>
  <si>
    <t>General Electric</t>
  </si>
  <si>
    <t>Medtronic</t>
  </si>
  <si>
    <t>Dana Corporation</t>
  </si>
  <si>
    <t>Peterbilt Trucks</t>
  </si>
  <si>
    <t>Goodyear</t>
  </si>
  <si>
    <t>Raytheon</t>
  </si>
  <si>
    <t>Starbucks Carson Valley Roasting Plant</t>
  </si>
  <si>
    <t>Sanmina</t>
  </si>
  <si>
    <t>Corelle Brands</t>
  </si>
  <si>
    <t>Karlee</t>
  </si>
  <si>
    <t>Barry Weighmiller</t>
  </si>
  <si>
    <t>Labinal Corinth - Safran Group</t>
  </si>
  <si>
    <t>Accuride</t>
  </si>
  <si>
    <t>Amtec</t>
  </si>
  <si>
    <t>Cummins Engines</t>
  </si>
  <si>
    <t>Nike</t>
  </si>
  <si>
    <t>Hoffman Engineering</t>
  </si>
  <si>
    <t>Gulfstream Aerospace</t>
  </si>
  <si>
    <t>Dare</t>
  </si>
  <si>
    <t>Messier-Bugatti, USA</t>
  </si>
  <si>
    <t>Cardiac Science Corporation</t>
  </si>
  <si>
    <t>S&amp;C Electric Company</t>
  </si>
  <si>
    <t>Aera</t>
  </si>
  <si>
    <t>M2 Global</t>
  </si>
  <si>
    <t>Lakeview Farms</t>
  </si>
  <si>
    <t>MillerCoors Eden Brewery</t>
  </si>
  <si>
    <t>Del Monte Foods</t>
  </si>
  <si>
    <t xml:space="preserve">ASSOCIATION FOR MANUFACTURING EXCELLENCE PRIVACY STATEMENT </t>
  </si>
  <si>
    <t xml:space="preserve">Scope </t>
  </si>
  <si>
    <t xml:space="preserve">The Association for Manufacturing Excellence (AME) considers your privacy important. We are committed to protecting the privacy of all those who provide us with their contact information while using our information, products, events, or services. This policy describes the ways that personally identifiable and anonymous information about our publication subscribers, online media and website product users, and event registrants is collected, how that information might be shared, and how someone can request changes to the way their personal information is used or shared. This privacy statement applies to websites operated by or on behalf of the Association for Manufacturing Excellence, its departments and affiliated organizations. </t>
  </si>
  <si>
    <t xml:space="preserve">Information You Volunteer </t>
  </si>
  <si>
    <t xml:space="preserve">Personally identifiable information is information that can identify you, such as your full name, email address, postal address, telephone number, and fax number. We collect personally identifiable information that you choose to provide to us when you become a member, register for a conference, seminar or other event; sign up for email newsletters; participate in surveys, register for a webinar, sign up for a free AME.org account or otherwise communicate with us. When you provide this information to us, you are no longer anonymous. We also may receive information about you from other sources and add it to the information you have provided to us. If you purchase products or services on our website or through one of our printed forms, you may choose to provide us with your credit card information. </t>
  </si>
  <si>
    <t xml:space="preserve">The Association for Manufacturing Excellence is not responsible for the information you volunteer about yourself in discussions in our forums or in publicly accessible interactions or via the conference meeting app. To view or change your member profile, please return to the Association for Manufacturing Excellence’s website where you registered. </t>
  </si>
  <si>
    <t xml:space="preserve">Anonymous Information We Collect </t>
  </si>
  <si>
    <t xml:space="preserve">We use cookies and other Internet technologies to enrich your online experience by managing our website and email programs. Our cookies do not contain any information, in itself, that is personally identifiable. </t>
  </si>
  <si>
    <t>AME has enabled the following Google Analytics Display features to better help us analyze what interests our site visitors:</t>
  </si>
  <si>
    <t>Demographics and Interest reporting</t>
  </si>
  <si>
    <t xml:space="preserve">Remarketing, GDN Impression Reporting </t>
  </si>
  <si>
    <t>DoubleClick Campaign Manager integration</t>
  </si>
  <si>
    <t xml:space="preserve">You can opt-out of the Google Analytics Advertiser Features, including through Ads Settings, Ad Settings for mobile apps, or any other available means (for example, the NAI's consumer opt- out). Opt out here: https://tools.google.com/dlpage/gaoptout/ </t>
  </si>
  <si>
    <t xml:space="preserve">Cookies </t>
  </si>
  <si>
    <t xml:space="preserve">If your browser is set to allow cookies, we may store small amounts of information on your computer about what parts of our websites you have visited and what features you like best. We may then tailor the content you see to match your interests. We also may use cookies to identify members so that they don't have to re-enter their usernames and passwords. </t>
  </si>
  <si>
    <t xml:space="preserve">The cookies we store on your computer are not accessible on any other companies' websites. Most browsers allow you to modify your security to accept or reject cookies. You need not have cookies turned on to visit our site, but without them, your access to some areas may be limited and custom navigation may not be available to you. </t>
  </si>
  <si>
    <t xml:space="preserve">Pixel Tags </t>
  </si>
  <si>
    <t xml:space="preserve">Like many websites, the Association for Manufacturing Excellence, may use pixel tags, also known as web beacons, clear gifs, or web bugs. Pixel tags help us improve our understanding of our web traffic and visitor behavior, as well as gauge the response to our promotional efforts. This information is non-personally identifiable and is used for an aggregate picture of how visitors use our site. If you wish, you may disable pixel tags by setting your browser to omit images and disable Javascript. </t>
  </si>
  <si>
    <t xml:space="preserve">How We Use Your Contact Information </t>
  </si>
  <si>
    <t xml:space="preserve">We may use your contact information for any of the following reasons: </t>
  </si>
  <si>
    <t xml:space="preserve">• to send you notices for membership renewal </t>
  </si>
  <si>
    <t xml:space="preserve">• to provide you with information about products or services we offer and/or which you have ordered such as conference, seminar and workshop registration, webinar registration, publication subscriptions, purchases of online resources such as books and DVDs. </t>
  </si>
  <si>
    <t xml:space="preserve">• to provide AME volunteers with information about specific event attendees. If you register for an in-person event, AME reserves the right to share your name and contact information with the volunteers charged with organizing that event unless you request to be excluded. Note that this information is provided to AME volunteers for the purpose of providing a valuable event experience and is not to be used for sales or solicitation purposes. </t>
  </si>
  <si>
    <t xml:space="preserve">• to provide AME Regional Board members information about AME members who live and or work in their designated geographic area. This information is provided to Regional Board members to help AME provide a meaningful membership experience for you at a local level, and so AME Regional Board members may contact you to discuss local events and/or volunteer opportunities. </t>
  </si>
  <si>
    <t>• to send you information, on behalf of third parties, about products or services that may be of interest to you. When AME partners with another nonprofit or sells access to its mailing list, all mailings and emails are done through a third party so that your contact information is not disclosed.</t>
  </si>
  <si>
    <t>• to provide AME conference exhibitors and sponsors with the contact information of registrants to the AME conference.</t>
  </si>
  <si>
    <t xml:space="preserve">We may also use your contact information to ask for your input to help in our research about our services, events, or products or to provide you with additional information about this site and about other Association for Manufacturing Excellence products, services, or events that we think might be of interest to you. </t>
  </si>
  <si>
    <t>All promotional and research email messages you receive from us will include an option to opt out of future email communications from that particular department or affiliate of the Association for Manufacturing Excellence.</t>
  </si>
  <si>
    <r>
      <t xml:space="preserve">We may also </t>
    </r>
    <r>
      <rPr>
        <sz val="12"/>
        <color indexed="8"/>
        <rFont val="Times New Roman"/>
        <family val="1"/>
      </rPr>
      <t xml:space="preserve">send you emails and e-newsletters and with targeted, relevant content. Each email or e-newsletter will provide you with an opportunity to opt out. In some cases, we may send you relevant, carefully-screened offers from reputable third party businesses or organizations. Many of our customers appreciate receiving these offers because they relate to their business or occupation. However, you will always be able to opt out receiving future emails. </t>
    </r>
  </si>
  <si>
    <t xml:space="preserve">Information We Share with Third Parties </t>
  </si>
  <si>
    <t xml:space="preserve">We provide contact lists to third party companies that we have employed to provide us with specialized services, including customer service, subscription fulfillment, advertising sales, sponsorships, grants, research, statistical analysis, list cleansing, postal mailings, email and fax deployment, telemarketing, and other information services. In compliance with privacy laws, we also provide our opt out lists to those third party companies so that they can be suppressed from the communications those companies send on Association for Manufacturing Excellence’s behalf. We only deal with third party companies whom we believe share our commitment to privacy and who will keep your information secure. Certain information, such as your password and credit card information, is never disclosed in any form whatsoever to any outside party. </t>
  </si>
  <si>
    <t xml:space="preserve">Information Transfer </t>
  </si>
  <si>
    <t xml:space="preserve">Association for Manufacturing Excellence is based in the United States of America. Any information you provide may be stored and maintained in a secure database in the United States or transferred to a secure database outside the United States. In the case of a change of ownership or a merger involving Association for Manufacturing Excellence or any organization or business that is part Association for Manufacturing Excellence, your contact information associated with that business would be one of those transferred assets. </t>
  </si>
  <si>
    <t xml:space="preserve">How We Keep Your Information Secure </t>
  </si>
  <si>
    <t xml:space="preserve">We use reasonable precautions, including appropriate technical, administrative, and physical procedures, to protect personal information from loss, misuse, or alteration. When we contract with other companies to provide us with services, we only share personal information with those that we believe share our commitment to privacy and information security. However, we are not responsible for any breach of security or for the actions of these parties. </t>
  </si>
  <si>
    <t xml:space="preserve">Due to the design of the Internet and other factors outside our control, we cannot guarantee that communications between you and our servers will be free from unauthorized access by third parties. </t>
  </si>
  <si>
    <t xml:space="preserve">Privacy for Those Under 18 Years of Age </t>
  </si>
  <si>
    <t xml:space="preserve">The Association for Manufacturing Excellence's web sites are not intended for use by minors under the age of 18. No one under the age of 18 should provide any personal information or participate in any forums or online discussions. Minors under the age of 18 are prohibited from making purchases, including subscriptions, on our sites. Please discourage your children from providing any personal information about themselves to anyone in any public discussion areas. </t>
  </si>
  <si>
    <t xml:space="preserve">Terms of Use </t>
  </si>
  <si>
    <t xml:space="preserve">By using any of our websites, you consent to our use of your contact information as it is outlined in this privacy statement. The Association for Manufacturing Excellence reserves the right to access and disclose personally identifiable information to comply with applicable laws, lawful government requests and any orders of the court. Any changes of our privacy statement, we will post on this page. Users are encouraged to review this page for any changes. Your continued use of this site constitutes your acceptance of this entire privacy statement. </t>
  </si>
  <si>
    <t xml:space="preserve">How to Reach Us </t>
  </si>
  <si>
    <r>
      <t xml:space="preserve">If you wish to update your membership contact information, please go to AME’s home page </t>
    </r>
    <r>
      <rPr>
        <u/>
        <sz val="12"/>
        <color indexed="12"/>
        <rFont val="Times New Roman"/>
        <family val="1"/>
      </rPr>
      <t>www.ame.org</t>
    </r>
    <r>
      <rPr>
        <sz val="12"/>
        <color indexed="8"/>
        <rFont val="Times New Roman"/>
        <family val="1"/>
      </rPr>
      <t xml:space="preserve">. If you wish to opt out of receiving email, faxes, or phone calls from AME or any of its departments, affiliated organizations or third party providers, please send an email to </t>
    </r>
    <r>
      <rPr>
        <u/>
        <sz val="12"/>
        <color indexed="12"/>
        <rFont val="Times New Roman"/>
        <family val="1"/>
      </rPr>
      <t>info@ame.org</t>
    </r>
    <r>
      <rPr>
        <sz val="12"/>
        <color indexed="8"/>
        <rFont val="Times New Roman"/>
        <family val="1"/>
      </rPr>
      <t xml:space="preserve">. If you wish to contact us for any other reason, please email us at </t>
    </r>
    <r>
      <rPr>
        <u/>
        <sz val="12"/>
        <color indexed="12"/>
        <rFont val="Times New Roman"/>
        <family val="1"/>
      </rPr>
      <t>info@ame.org</t>
    </r>
    <r>
      <rPr>
        <sz val="12"/>
        <color indexed="8"/>
        <rFont val="Times New Roman"/>
        <family val="1"/>
      </rPr>
      <t xml:space="preserve">.   </t>
    </r>
  </si>
  <si>
    <t>AME Lean Sensei Training</t>
  </si>
  <si>
    <t>Name:</t>
  </si>
  <si>
    <t>Lean Boot Camp</t>
  </si>
  <si>
    <t>Lean Tools Presented:</t>
  </si>
  <si>
    <t>Tag Line:</t>
  </si>
  <si>
    <t>Driving Improvement at the point of Impact</t>
  </si>
  <si>
    <t>Strategy Deployment, Visual Management, Rattlesnake Hunts, 5S, Value Stream Mapping, Process Mapping, TPM, Playbooks, SMED, Poke-Yoke, Problem Solving, Lean Culture</t>
  </si>
  <si>
    <t>Length:</t>
  </si>
  <si>
    <t>7 hours of Training - 1 Day on-site</t>
  </si>
  <si>
    <t>Description</t>
  </si>
  <si>
    <r>
      <t xml:space="preserve">About this Event : </t>
    </r>
    <r>
      <rPr>
        <sz val="14"/>
        <rFont val="Arial"/>
        <family val="2"/>
      </rPr>
      <t xml:space="preserve"> </t>
    </r>
  </si>
  <si>
    <t>Culture is Contagious if deployed correctly and this workshop will explore examples of how you can eliminate waste throughout your value stream. The focus of manufacturing today is continuous improvement of Safety, Quality, Productivity, Delivery, Morale, Cost and Inventory. The session will show different ways of addressing these focal points by using lean tools and creative employee thinking. Several case studies will be demonstrated with incredible results.
Rejuvenate your operation by applying lean principles in a fun and engaging way that has produced proven results. This workshop highlights the critical elements and "must know" concepts for driving effective, positive change in your organization.
CRITICAL LEAN TOOLS AND CONCEPTS FOR DRIVING EFFECTIVE, POSITIVE CHANGE IN YOUR ORGANIZATION.</t>
  </si>
  <si>
    <t xml:space="preserve">Learning Objectives: </t>
  </si>
  <si>
    <r>
      <t xml:space="preserve">This training will focus on the following:
</t>
    </r>
    <r>
      <rPr>
        <sz val="12"/>
        <rFont val="Arial"/>
        <family val="2"/>
      </rPr>
      <t>Understand the language of lean that anyone can understand
Learn critical thinking elements that all leaders should know in order to successfully lead people and manage processes
Create system thinking and understanding of how cost is related to decisions
Learn tools that you can immediately implement at your company to engage your workforce and instantly uncover waste
Develop customer and supplier measurement systems and accountability processes
Break down cross functional barriers for effective collaboration
Learn how to implement pull systems to drive material replenishment and accountability</t>
    </r>
  </si>
  <si>
    <t>Benefits to Participants:</t>
  </si>
  <si>
    <t>Take away Lean tools and best practices that you can apply directly with meaningful results.
Understanding of critical components and systems for improvement
Kaizen Closed Loop processes
Strategic Alignment of objectives and goals
Windshield vs. Rear View Mirror metrics
Applying action to the Big Picture - Value Stream Mapping
Rattlesnake Hunt: Eight waste elimination
Standard Work: Simulation and training
Visual Management: Lego layout recipe
Problem Solving Techniques: Affinity process, 5 Why, Fishbone, A3 system
Overview of Lean applications throughout the Enterprise</t>
  </si>
  <si>
    <t>Who should Attend:</t>
  </si>
  <si>
    <t>Executives, Managers, Engineers, Supervisors, and Team Leaders</t>
  </si>
  <si>
    <t># People Trained</t>
  </si>
  <si>
    <t xml:space="preserve"> 10-20 </t>
  </si>
  <si>
    <t>AME Lean Sensei  - On Site Lean Assessment</t>
  </si>
  <si>
    <t>On Site Lean Assessement with an AME Certified Assessor</t>
  </si>
  <si>
    <t>Site assessment to identify improvement maturity gaps</t>
  </si>
  <si>
    <t>AME Lean Sensei™</t>
  </si>
  <si>
    <t>Typically 2 to 3 days on site and 1 or 2 assessors (2 recommended)</t>
  </si>
  <si>
    <t>Highly experienced AME practitioners to virtually or physically visit a site and identify key gaps in its improvement effectiveness/maturity. Uses “outside eyes” to assess and recommend actions to elevate the effectiveness of organizational improvement systems, behaviors and practices.  Site visit may find "Pearls of Excellence" (highly effective improvement practices) that could be shared with other AME member companies.</t>
  </si>
  <si>
    <t xml:space="preserve">"This activity has the following deliverbles: 
- Feedback session at the end of the site visit to share the AME assessor's initial impressions of the facility (strengths and potential opportunities)
- Feedback report (post site visit) with key recommendations on actions to be taken to elevate the organization's improvement practices to a higher level of effectivenes; includes a virtual review session with the assessors to discuss feedback report
- Sites hosting assessors often elect to have one or two of their internal assessors or line managers shadow the AME assessors 
- Optional for the site to have one of the assessors provide on-going coaching on improvement effectiveness practices																	
</t>
  </si>
  <si>
    <t>Organizations highly effective at improving need a rigorous process to regularly assess, reflect on, and deepen their improvement practices.  Many organizations have an internal assessment, but there is often a level of frustration with the breadth and depth of their ability to elevate their improvement activities in a sustainable way.  In response to these issues, AME can provide an independent assessment of an organization’s progress on the Pathway to Excellence.  Conducted on-site, by a team of highly experienced lean practitioners with decades of combined formal assessment experience</t>
  </si>
  <si>
    <t xml:space="preserve">Any company interested in having an external, independent assessment of their improvement efforts.  Any company who would like specific feedback on next steps in their improvement journey from seasoned lean assessors with many years of experience as lean leaders and practitioners. 																	</t>
  </si>
  <si>
    <t>Varies</t>
  </si>
  <si>
    <t>AME Lean Sensei  - Assessor Training</t>
  </si>
  <si>
    <t>Become a Better Assessor - Enterprise Excellence</t>
  </si>
  <si>
    <t>Improve Capability to Assess Enterprise Improvement Practices</t>
  </si>
  <si>
    <t>AME Lean Sensei™
Case Study of Excellent Improvement Practices
AME Excellence Criteria</t>
  </si>
  <si>
    <t>1 and 2 day versions</t>
  </si>
  <si>
    <t xml:space="preserve">It takes experience and practice to understand the depth and breadth of highly effective improvement practices and to learn to see what is happening beneath the surface.  Workshop to improve people's capabilities using any improvement methodology to more effectively assess enterprise excellence. Participants will be challenged to see through the AME Pathway to Excellence lens, using the AME Lean Sensei® assessment tool and an assessor case study of a company with highly effective improvement practices followed by two real world ‘go and see’ activities where assessment teams practice assessing at a host facility.  . 
Participants will be coached by seasoned examiners on how to see and gauge an organization’s improvement practices. The workshop is built around AME’s Excellence Award criteria and introduces participants to the free AME Lean Sensei® self-assessment instrument and increases participants' abilities to move organizations forward on a Pathway to Excellence.   </t>
  </si>
  <si>
    <r>
      <t>Upon completion of this workshop, attendees will be able to:</t>
    </r>
    <r>
      <rPr>
        <sz val="12"/>
        <rFont val="Arial"/>
        <family val="2"/>
      </rPr>
      <t xml:space="preserve">
- More deeply articulate what excellent improvement practices look like
- Have more confidence in assessment skills and capabilities
- Give more actionable feedback based on a Pathway to Excellence assessment
- Use the AME Lean Sensei® self-assessment instrument
- Learn to elevate improvement practices in any organization no matter what improvement methodology is utilized
</t>
    </r>
  </si>
  <si>
    <t>The two day version of this workshop includes being able to do two practice assessments at a host site.  The one day workshop primarily uses a Case Sutdy for learning purposes.  Both workshops focus on improving people's ability to assess enterprise excellence and to provide meaningful feedback to organizaitonal leaders.  
Note: A single company could spread the workshop over a several week period to make it easier for people to attend.</t>
  </si>
  <si>
    <t xml:space="preserve">Continuous improvement, Lean, Lean/Sigma and other improvement practitioners, VP Manufacturing Operations. Enterprise "C" level executives seeking to get a deeper understanding																	</t>
  </si>
  <si>
    <t xml:space="preserve">Up to 16 					</t>
  </si>
  <si>
    <t>Tool and Methodology Selector Guide</t>
  </si>
  <si>
    <t>Category</t>
  </si>
  <si>
    <t>If you want to:</t>
  </si>
  <si>
    <t>Then try:</t>
  </si>
  <si>
    <t>Generating 
Ideas</t>
  </si>
  <si>
    <t>Generate root causes</t>
  </si>
  <si>
    <t>Generate and prioritize ideas</t>
  </si>
  <si>
    <t>Affinity Process</t>
  </si>
  <si>
    <t xml:space="preserve">Generate possible (or root) causes </t>
  </si>
  <si>
    <t>Cause and Effect Diagram (C&amp;E)</t>
  </si>
  <si>
    <t>Generate root causes and potential solutions</t>
  </si>
  <si>
    <t>CEDAC (Cause and Effect Diagram with addition of Cards) or C&amp;E and 5 Why</t>
  </si>
  <si>
    <t>Customer's 
Requirements</t>
  </si>
  <si>
    <t>Define customer's requirements</t>
  </si>
  <si>
    <t>CTQ (Critical To Quality) Tree</t>
  </si>
  <si>
    <t>Prioritize customer's requirements</t>
  </si>
  <si>
    <t>Kano Analysis</t>
  </si>
  <si>
    <t>Define customer needs or requirements and translate them into products to meet customer's needs</t>
  </si>
  <si>
    <t>QFD (Quality Function Deployment)</t>
  </si>
  <si>
    <t>Understand your stakeholder's acceptance</t>
  </si>
  <si>
    <t>Make your process performance visible</t>
  </si>
  <si>
    <t>VMS (Visual Management System)</t>
  </si>
  <si>
    <t>Planning and Deploying Strategy</t>
  </si>
  <si>
    <t>Develop management's vision for where and how they will win on a sustainable long-term basis in terms of customer, product, channel, quality, delivery, and cost</t>
  </si>
  <si>
    <t>Strategic Plan</t>
  </si>
  <si>
    <t>Articulate and plan your organization's strategy; align and assign your organization's objectives or priorities through all levels</t>
  </si>
  <si>
    <t>Strategy Deployment (SD)</t>
  </si>
  <si>
    <t>Show relationships between 3 year objectives, improvement priorities, targets, resources required and benefits to the organization</t>
  </si>
  <si>
    <t>Strategy Deployment matrix</t>
  </si>
  <si>
    <t>Document activities required to deploy/implement an Annual Improvement Priority (AIP)</t>
  </si>
  <si>
    <t>Action Plan</t>
  </si>
  <si>
    <t>Monthly track performance (Plan vs. Actual) on Strategy Deployment AIPs</t>
  </si>
  <si>
    <t>Visually show the reasons why your TTIs missed their monthly plan, the root cause of the miss,  the corrective action, and the impact of the corrective action</t>
  </si>
  <si>
    <t>Countermeasure Form</t>
  </si>
  <si>
    <t>Reduce 
Variation</t>
  </si>
  <si>
    <t>Improve the capability and reduce the defects in any process</t>
  </si>
  <si>
    <t>DMAIC (Define - Measure-Analyze-Improve-Control)</t>
  </si>
  <si>
    <t>Lean Enterprise Tools</t>
  </si>
  <si>
    <t>Synchronize Supply and Demand to Deliver Superior Customer Service</t>
  </si>
  <si>
    <t>Lean S&amp;OP</t>
  </si>
  <si>
    <t>Plainly communicate financial performance of a 
company that has implemented lean manufacturing or administrative processes</t>
  </si>
  <si>
    <t>Lean Product Delivery System; Reduce the cycle time from concept to production</t>
  </si>
  <si>
    <t>Lean PDS</t>
  </si>
  <si>
    <t>Visual 
Maps</t>
  </si>
  <si>
    <t>Visualize the product flow and information 
flow while visually identifying wastes</t>
  </si>
  <si>
    <t>VSM (Value Stream Mapping)</t>
  </si>
  <si>
    <t>Document a process at a high level</t>
  </si>
  <si>
    <t>SIPOC (Supplier - Input - Process - Output - Customer)</t>
  </si>
  <si>
    <t>Just in Time
Operations</t>
  </si>
  <si>
    <t>Reduce equipment changeover time</t>
  </si>
  <si>
    <t xml:space="preserve">SMED (Single Minute Exchange of Dies) </t>
  </si>
  <si>
    <t>Maintain plants and equipment while increasing 
production, employee morale and job satisfaction.</t>
  </si>
  <si>
    <t>TPM (Total Productive Maintenance)</t>
  </si>
  <si>
    <t>Identify and Eliminate 
Waste</t>
  </si>
  <si>
    <t xml:space="preserve">Simplify your work environment while improving quality, productivity, and safety </t>
  </si>
  <si>
    <t>5S (Simplify, Straighten, Scrub, Stabilize, 
and Sustain)</t>
  </si>
  <si>
    <t>Utilize a transactional focused methodology that 
utilizes Lean and Six Sigma tools linked to a step by step roadmap to evaluate work and problems from a value-added perspective</t>
  </si>
  <si>
    <t>TPI (Transactional Process 
Improvement)</t>
  </si>
  <si>
    <t>Utilize a structured approach to identify issues and opportunities</t>
  </si>
  <si>
    <t>Know how to respond to variation in your process</t>
  </si>
  <si>
    <t>Monitoring and Response Plan</t>
  </si>
  <si>
    <t>Graphically summarize and display the relative importance (potential opportunity) between groups of data</t>
  </si>
  <si>
    <t>Cellular and Continuous 
Flow</t>
  </si>
  <si>
    <t>Create an optimal arrangement of equipment and people to facilitate continuous flow</t>
  </si>
  <si>
    <t>Cell Design</t>
  </si>
  <si>
    <t>Produce one item at a time and eliminate batching</t>
  </si>
  <si>
    <t>Single Piece Flow</t>
  </si>
  <si>
    <t>Utilize a visual signal for 
replenishing production and materials</t>
  </si>
  <si>
    <t>Reduce variation in how work is completed while reducing rework and scrap</t>
  </si>
  <si>
    <t>Prioritize work</t>
  </si>
  <si>
    <t>Communicate a project's business case, goals/targets, milestones, and team members</t>
  </si>
  <si>
    <t>Prioritize potential solutions</t>
  </si>
  <si>
    <t>Impact/Resource Matrix</t>
  </si>
  <si>
    <t>Understanding what data to collect</t>
  </si>
  <si>
    <t xml:space="preserve">Provide a clear and precise explanation of the items being measured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</si>
</sst>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_(* \(#,##0\);_(* &quot;-&quot;_);_(@_)"/>
    <numFmt numFmtId="165" formatCode="_(* #,##0.00_);_(* \(#,##0.00\);_(* &quot;-&quot;??_);_(@_)"/>
    <numFmt numFmtId="166" formatCode="_(* #,##0_);_(* \(#,##0\);_(* &quot;-&quot;??_);_(@_)"/>
    <numFmt numFmtId="167" formatCode="0.0%"/>
    <numFmt numFmtId="168" formatCode="[$-409]mmmm\ d\,\ yyyy;@"/>
    <numFmt numFmtId="169" formatCode="dd\-mmm\ yyyy"/>
  </numFmts>
  <fonts count="114">
    <font>
      <sz val="11"/>
      <color theme="1"/>
      <name val="Calibri"/>
      <family val="2"/>
      <scheme val="minor"/>
    </font>
    <font>
      <b/>
      <sz val="11"/>
      <color theme="1"/>
      <name val="Calibri"/>
      <family val="2"/>
      <scheme val="minor"/>
    </font>
    <font>
      <b/>
      <sz val="20"/>
      <color theme="1"/>
      <name val="Calibri"/>
      <family val="2"/>
      <scheme val="minor"/>
    </font>
    <font>
      <sz val="10"/>
      <name val="Arial"/>
      <family val="2"/>
    </font>
    <font>
      <b/>
      <sz val="10"/>
      <name val="Arial"/>
      <family val="2"/>
    </font>
    <font>
      <b/>
      <sz val="16"/>
      <name val="Arial"/>
      <family val="2"/>
    </font>
    <font>
      <sz val="16"/>
      <name val="Arial"/>
      <family val="2"/>
    </font>
    <font>
      <b/>
      <sz val="12"/>
      <name val="Arial"/>
      <family val="2"/>
    </font>
    <font>
      <sz val="14"/>
      <name val="Arial"/>
      <family val="2"/>
    </font>
    <font>
      <sz val="12"/>
      <name val="Arial"/>
      <family val="2"/>
    </font>
    <font>
      <b/>
      <sz val="18"/>
      <color theme="1"/>
      <name val="Calibri"/>
      <family val="2"/>
      <scheme val="minor"/>
    </font>
    <font>
      <sz val="20"/>
      <color theme="1"/>
      <name val="Calibri"/>
      <family val="2"/>
      <scheme val="minor"/>
    </font>
    <font>
      <b/>
      <u/>
      <sz val="11"/>
      <color theme="4"/>
      <name val="Calibri"/>
      <family val="2"/>
      <scheme val="minor"/>
    </font>
    <font>
      <b/>
      <sz val="16"/>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i/>
      <sz val="11"/>
      <color rgb="FF7F7F7F"/>
      <name val="Calibri"/>
      <family val="2"/>
      <scheme val="minor"/>
    </font>
    <font>
      <sz val="11"/>
      <color theme="0"/>
      <name val="Calibri"/>
      <family val="2"/>
      <scheme val="minor"/>
    </font>
    <font>
      <b/>
      <sz val="14"/>
      <color theme="1"/>
      <name val="Calibri"/>
      <family val="2"/>
      <scheme val="minor"/>
    </font>
    <font>
      <b/>
      <sz val="24"/>
      <color theme="1"/>
      <name val="Calibri"/>
      <family val="2"/>
      <scheme val="minor"/>
    </font>
    <font>
      <u/>
      <sz val="11"/>
      <color theme="10"/>
      <name val="Calibri"/>
      <family val="2"/>
      <scheme val="minor"/>
    </font>
    <font>
      <b/>
      <sz val="18"/>
      <color indexed="8"/>
      <name val="Calibri"/>
      <family val="2"/>
    </font>
    <font>
      <sz val="14"/>
      <color indexed="8"/>
      <name val="Calibri"/>
      <family val="2"/>
    </font>
    <font>
      <u/>
      <sz val="12"/>
      <color theme="10"/>
      <name val="Calibri"/>
      <family val="2"/>
      <scheme val="minor"/>
    </font>
    <font>
      <b/>
      <sz val="16"/>
      <color indexed="8"/>
      <name val="Calibri"/>
      <family val="2"/>
    </font>
    <font>
      <b/>
      <i/>
      <sz val="14"/>
      <color rgb="FF000000"/>
      <name val="Calibri"/>
      <family val="2"/>
    </font>
    <font>
      <sz val="14"/>
      <name val="Calibri"/>
      <family val="2"/>
    </font>
    <font>
      <b/>
      <sz val="24"/>
      <color indexed="8"/>
      <name val="Calibri"/>
      <family val="2"/>
    </font>
    <font>
      <sz val="12"/>
      <color indexed="8"/>
      <name val="Calibri"/>
      <family val="2"/>
    </font>
    <font>
      <sz val="12"/>
      <color rgb="FF0000FF"/>
      <name val="Calibri"/>
      <family val="2"/>
      <scheme val="minor"/>
    </font>
    <font>
      <b/>
      <sz val="20"/>
      <color indexed="8"/>
      <name val="Calibri"/>
      <family val="2"/>
    </font>
    <font>
      <b/>
      <sz val="14"/>
      <color indexed="8"/>
      <name val="Arial"/>
      <family val="2"/>
    </font>
    <font>
      <sz val="16"/>
      <color indexed="8"/>
      <name val="Calibri"/>
      <family val="2"/>
    </font>
    <font>
      <b/>
      <sz val="28"/>
      <name val="Arial Narrow"/>
      <family val="2"/>
    </font>
    <font>
      <sz val="28"/>
      <color theme="1"/>
      <name val="Calibri"/>
      <family val="2"/>
      <scheme val="minor"/>
    </font>
    <font>
      <b/>
      <sz val="16"/>
      <color theme="3" tint="-0.249977111117893"/>
      <name val="Calibri"/>
      <family val="2"/>
    </font>
    <font>
      <sz val="12"/>
      <color theme="3" tint="-0.249977111117893"/>
      <name val="Calibri"/>
      <family val="2"/>
    </font>
    <font>
      <sz val="12"/>
      <color theme="3" tint="-0.249977111117893"/>
      <name val="Calibri"/>
      <family val="2"/>
      <scheme val="minor"/>
    </font>
    <font>
      <b/>
      <strike/>
      <sz val="16"/>
      <color theme="3" tint="-0.249977111117893"/>
      <name val="Calibri"/>
      <family val="2"/>
    </font>
    <font>
      <b/>
      <sz val="28"/>
      <color theme="1"/>
      <name val="Arial Narrow"/>
      <family val="2"/>
    </font>
    <font>
      <b/>
      <sz val="24"/>
      <name val="Calibri"/>
      <family val="2"/>
      <scheme val="minor"/>
    </font>
    <font>
      <b/>
      <sz val="20"/>
      <name val="Arial Narrow"/>
      <family val="2"/>
    </font>
    <font>
      <b/>
      <sz val="20"/>
      <color indexed="8"/>
      <name val="Arial Narrow"/>
      <family val="2"/>
    </font>
    <font>
      <sz val="12"/>
      <name val="Calibri"/>
      <family val="2"/>
      <scheme val="minor"/>
    </font>
    <font>
      <b/>
      <sz val="12"/>
      <color indexed="8"/>
      <name val="Arial Narrow"/>
      <family val="2"/>
    </font>
    <font>
      <b/>
      <sz val="22"/>
      <color theme="1"/>
      <name val="Calibri"/>
      <family val="2"/>
      <scheme val="minor"/>
    </font>
    <font>
      <b/>
      <sz val="22"/>
      <name val="Calibri"/>
      <family val="2"/>
      <scheme val="minor"/>
    </font>
    <font>
      <strike/>
      <sz val="22"/>
      <name val="Calibri"/>
      <family val="2"/>
      <scheme val="minor"/>
    </font>
    <font>
      <b/>
      <sz val="18"/>
      <color theme="3" tint="-0.249977111117893"/>
      <name val="Calibri"/>
      <family val="2"/>
    </font>
    <font>
      <sz val="14"/>
      <name val="Calibri"/>
      <family val="2"/>
      <scheme val="minor"/>
    </font>
    <font>
      <sz val="26"/>
      <color indexed="8"/>
      <name val="Calibri"/>
      <family val="2"/>
    </font>
    <font>
      <b/>
      <sz val="14"/>
      <color indexed="8"/>
      <name val="Calibri"/>
      <family val="2"/>
    </font>
    <font>
      <b/>
      <sz val="12"/>
      <color indexed="8"/>
      <name val="Calibri"/>
      <family val="2"/>
    </font>
    <font>
      <sz val="10"/>
      <color indexed="8"/>
      <name val="Tahoma"/>
      <family val="2"/>
    </font>
    <font>
      <sz val="18"/>
      <color indexed="8"/>
      <name val="Calibri"/>
      <family val="2"/>
    </font>
    <font>
      <b/>
      <sz val="28"/>
      <color indexed="8"/>
      <name val="Calibri"/>
      <family val="2"/>
    </font>
    <font>
      <b/>
      <sz val="22"/>
      <color indexed="8"/>
      <name val="Calibri"/>
      <family val="2"/>
    </font>
    <font>
      <b/>
      <sz val="26"/>
      <color indexed="8"/>
      <name val="Calibri"/>
      <family val="2"/>
    </font>
    <font>
      <sz val="12"/>
      <color indexed="10"/>
      <name val="Calibri"/>
      <family val="2"/>
    </font>
    <font>
      <b/>
      <sz val="12"/>
      <color indexed="14"/>
      <name val="Calibri"/>
      <family val="2"/>
    </font>
    <font>
      <b/>
      <sz val="18"/>
      <color indexed="8"/>
      <name val="Arial"/>
      <family val="2"/>
    </font>
    <font>
      <sz val="12"/>
      <color indexed="8"/>
      <name val="Arial"/>
      <family val="2"/>
    </font>
    <font>
      <b/>
      <sz val="12"/>
      <color indexed="8"/>
      <name val="Arial"/>
      <family val="2"/>
    </font>
    <font>
      <sz val="10"/>
      <name val="Verdana"/>
      <family val="2"/>
    </font>
    <font>
      <sz val="16"/>
      <color theme="1"/>
      <name val="Calibri"/>
      <family val="2"/>
      <scheme val="minor"/>
    </font>
    <font>
      <u/>
      <sz val="16"/>
      <color theme="10"/>
      <name val="Calibri"/>
      <family val="2"/>
      <scheme val="minor"/>
    </font>
    <font>
      <b/>
      <u/>
      <sz val="14"/>
      <color theme="10"/>
      <name val="Calibri"/>
      <family val="2"/>
      <scheme val="minor"/>
    </font>
    <font>
      <b/>
      <sz val="11"/>
      <color indexed="8"/>
      <name val="Calibri"/>
      <family val="2"/>
    </font>
    <font>
      <sz val="11"/>
      <color rgb="FF0070C0"/>
      <name val="Calibri"/>
      <family val="2"/>
      <scheme val="minor"/>
    </font>
    <font>
      <b/>
      <sz val="11"/>
      <color rgb="FFC00000"/>
      <name val="Calibri"/>
      <family val="2"/>
      <scheme val="minor"/>
    </font>
    <font>
      <sz val="11"/>
      <color indexed="8"/>
      <name val="Calibri"/>
      <family val="2"/>
    </font>
    <font>
      <sz val="11"/>
      <color rgb="FFC00000"/>
      <name val="Calibri"/>
      <family val="2"/>
      <scheme val="minor"/>
    </font>
    <font>
      <sz val="11"/>
      <color rgb="FF002060"/>
      <name val="Calibri"/>
      <family val="2"/>
      <scheme val="minor"/>
    </font>
    <font>
      <sz val="14"/>
      <color indexed="8"/>
      <name val="Times New Roman,Bold"/>
      <family val="1"/>
    </font>
    <font>
      <b/>
      <sz val="14"/>
      <color indexed="8"/>
      <name val="Times New Roman,Bold"/>
    </font>
    <font>
      <sz val="12"/>
      <color indexed="8"/>
      <name val="Times New Roman"/>
      <family val="1"/>
    </font>
    <font>
      <sz val="12"/>
      <name val="Times New Roman"/>
      <family val="1"/>
    </font>
    <font>
      <u/>
      <sz val="12"/>
      <color indexed="12"/>
      <name val="Times New Roman"/>
      <family val="1"/>
    </font>
    <font>
      <b/>
      <sz val="36"/>
      <color rgb="FFFF0000"/>
      <name val="Calibri"/>
      <family val="2"/>
      <scheme val="minor"/>
    </font>
    <font>
      <b/>
      <sz val="48"/>
      <color theme="0"/>
      <name val="Calibri"/>
      <family val="2"/>
      <scheme val="minor"/>
    </font>
    <font>
      <b/>
      <sz val="22"/>
      <name val="Arial"/>
      <family val="2"/>
    </font>
    <font>
      <b/>
      <sz val="14"/>
      <name val="Arial"/>
      <family val="2"/>
    </font>
    <font>
      <b/>
      <sz val="11"/>
      <name val="Arial"/>
      <family val="2"/>
    </font>
    <font>
      <i/>
      <sz val="10"/>
      <name val="Arial"/>
      <family val="2"/>
    </font>
    <font>
      <b/>
      <sz val="16"/>
      <color indexed="14"/>
      <name val="Calibri"/>
      <family val="2"/>
    </font>
    <font>
      <sz val="22"/>
      <color indexed="8"/>
      <name val="Calibri"/>
      <family val="2"/>
    </font>
    <font>
      <sz val="9"/>
      <color theme="1" tint="0.34998626667073579"/>
      <name val="Calibri"/>
      <family val="2"/>
      <scheme val="minor"/>
    </font>
    <font>
      <b/>
      <sz val="12"/>
      <color theme="8" tint="-0.249977111117893"/>
      <name val="Arial"/>
      <family val="2"/>
    </font>
    <font>
      <b/>
      <sz val="12"/>
      <color theme="8" tint="-0.249977111117893"/>
      <name val="Calibri"/>
      <family val="2"/>
    </font>
    <font>
      <b/>
      <strike/>
      <sz val="12"/>
      <color theme="8" tint="-0.249977111117893"/>
      <name val="Arial"/>
      <family val="2"/>
    </font>
    <font>
      <b/>
      <sz val="22"/>
      <color rgb="FF000000"/>
      <name val="Calibri"/>
      <family val="2"/>
      <scheme val="minor"/>
    </font>
    <font>
      <b/>
      <sz val="12"/>
      <color rgb="FF000000"/>
      <name val="Calibri"/>
      <family val="2"/>
      <scheme val="minor"/>
    </font>
    <font>
      <sz val="12"/>
      <color rgb="FF000000"/>
      <name val="Calibri"/>
      <family val="2"/>
      <scheme val="minor"/>
    </font>
    <font>
      <b/>
      <sz val="11"/>
      <color theme="0"/>
      <name val="Calibri"/>
      <family val="2"/>
      <scheme val="minor"/>
    </font>
    <font>
      <b/>
      <sz val="12"/>
      <color theme="0"/>
      <name val="Calibri"/>
      <family val="2"/>
      <scheme val="minor"/>
    </font>
    <font>
      <b/>
      <u/>
      <sz val="11"/>
      <color theme="1"/>
      <name val="Calibri"/>
      <family val="2"/>
      <scheme val="minor"/>
    </font>
    <font>
      <b/>
      <i/>
      <u/>
      <sz val="12"/>
      <name val="Arial"/>
      <family val="2"/>
    </font>
    <font>
      <u/>
      <sz val="14"/>
      <name val="Arial"/>
      <family val="2"/>
    </font>
    <font>
      <u/>
      <sz val="10"/>
      <color indexed="12"/>
      <name val="Arial"/>
      <family val="2"/>
    </font>
    <font>
      <u/>
      <sz val="10"/>
      <color theme="10"/>
      <name val="Calibri"/>
      <family val="2"/>
      <scheme val="minor"/>
    </font>
    <font>
      <u/>
      <sz val="9"/>
      <color theme="10"/>
      <name val="Calibri"/>
      <family val="2"/>
      <scheme val="minor"/>
    </font>
    <font>
      <b/>
      <u/>
      <sz val="11"/>
      <color rgb="FF000000"/>
      <name val="Calibri"/>
      <family val="2"/>
      <scheme val="minor"/>
    </font>
    <font>
      <sz val="10"/>
      <color theme="1"/>
      <name val="Calibri"/>
      <family val="2"/>
      <scheme val="minor"/>
    </font>
    <font>
      <sz val="9"/>
      <color theme="1"/>
      <name val="Calibri"/>
      <family val="2"/>
      <scheme val="minor"/>
    </font>
    <font>
      <b/>
      <u/>
      <sz val="10"/>
      <color theme="1"/>
      <name val="Calibri"/>
      <family val="2"/>
      <scheme val="minor"/>
    </font>
    <font>
      <u/>
      <sz val="8"/>
      <color theme="10"/>
      <name val="Calibri"/>
      <family val="2"/>
      <scheme val="minor"/>
    </font>
    <font>
      <b/>
      <u/>
      <sz val="9"/>
      <color theme="1"/>
      <name val="Calibri"/>
      <family val="2"/>
      <scheme val="minor"/>
    </font>
    <font>
      <sz val="18"/>
      <color theme="1"/>
      <name val="Calibri"/>
      <family val="2"/>
      <scheme val="minor"/>
    </font>
    <font>
      <sz val="14"/>
      <color theme="1"/>
      <name val="Calibri"/>
      <family val="2"/>
      <scheme val="minor"/>
    </font>
    <font>
      <sz val="14"/>
      <color rgb="FF000000"/>
      <name val="Calibri"/>
      <family val="2"/>
      <scheme val="minor"/>
    </font>
    <font>
      <sz val="12"/>
      <color theme="1"/>
      <name val="Arial"/>
      <family val="2"/>
    </font>
    <font>
      <b/>
      <sz val="12"/>
      <color theme="1"/>
      <name val="Arial"/>
      <family val="2"/>
    </font>
    <font>
      <sz val="11"/>
      <color theme="1"/>
      <name val="Calibri"/>
      <family val="2"/>
    </font>
  </fonts>
  <fills count="2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00B050"/>
        <bgColor indexed="64"/>
      </patternFill>
    </fill>
    <fill>
      <patternFill patternType="solid">
        <fgColor indexed="9"/>
        <bgColor indexed="64"/>
      </patternFill>
    </fill>
    <fill>
      <patternFill patternType="solid">
        <fgColor theme="0" tint="-0.249977111117893"/>
        <bgColor indexed="64"/>
      </patternFill>
    </fill>
    <fill>
      <patternFill patternType="solid">
        <fgColor indexed="43"/>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CC0000"/>
        <bgColor indexed="64"/>
      </patternFill>
    </fill>
    <fill>
      <patternFill patternType="solid">
        <fgColor indexed="42"/>
        <bgColor indexed="64"/>
      </patternFill>
    </fill>
    <fill>
      <patternFill patternType="solid">
        <fgColor indexed="8"/>
        <bgColor indexed="64"/>
      </patternFill>
    </fill>
    <fill>
      <patternFill patternType="solid">
        <fgColor rgb="FFCCFFCC"/>
        <bgColor indexed="64"/>
      </patternFill>
    </fill>
    <fill>
      <patternFill patternType="solid">
        <fgColor indexed="41"/>
        <bgColor indexed="64"/>
      </patternFill>
    </fill>
    <fill>
      <patternFill patternType="solid">
        <fgColor indexed="47"/>
        <bgColor indexed="64"/>
      </patternFill>
    </fill>
    <fill>
      <patternFill patternType="solid">
        <fgColor theme="2" tint="-0.249977111117893"/>
        <bgColor indexed="64"/>
      </patternFill>
    </fill>
    <fill>
      <patternFill patternType="solid">
        <fgColor rgb="FF00206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FFFFFF"/>
        <bgColor indexed="64"/>
      </patternFill>
    </fill>
    <fill>
      <patternFill patternType="solid">
        <fgColor rgb="FFCCFFFF"/>
        <bgColor indexed="64"/>
      </patternFill>
    </fill>
    <fill>
      <patternFill patternType="solid">
        <fgColor theme="1" tint="0.499984740745262"/>
        <bgColor indexed="64"/>
      </patternFill>
    </fill>
    <fill>
      <patternFill patternType="solid">
        <fgColor rgb="FFFFFFFF"/>
        <bgColor rgb="FF000000"/>
      </patternFill>
    </fill>
  </fills>
  <borders count="6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theme="1"/>
      </top>
      <bottom style="medium">
        <color indexed="64"/>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medium">
        <color auto="1"/>
      </right>
      <top/>
      <bottom style="thin">
        <color rgb="FF000000"/>
      </bottom>
      <diagonal/>
    </border>
    <border>
      <left style="medium">
        <color auto="1"/>
      </left>
      <right style="medium">
        <color auto="1"/>
      </right>
      <top style="thin">
        <color rgb="FF000000"/>
      </top>
      <bottom/>
      <diagonal/>
    </border>
    <border>
      <left style="medium">
        <color auto="1"/>
      </left>
      <right style="medium">
        <color auto="1"/>
      </right>
      <top/>
      <bottom style="medium">
        <color rgb="FF000000"/>
      </bottom>
      <diagonal/>
    </border>
    <border>
      <left style="medium">
        <color auto="1"/>
      </left>
      <right style="medium">
        <color auto="1"/>
      </right>
      <top style="thin">
        <color auto="1"/>
      </top>
      <bottom/>
      <diagonal/>
    </border>
    <border>
      <left style="medium">
        <color auto="1"/>
      </left>
      <right style="medium">
        <color auto="1"/>
      </right>
      <top style="medium">
        <color rgb="FF000000"/>
      </top>
      <bottom/>
      <diagonal/>
    </border>
    <border>
      <left style="medium">
        <color auto="1"/>
      </left>
      <right style="medium">
        <color auto="1"/>
      </right>
      <top/>
      <bottom style="medium">
        <color indexed="8"/>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style="medium">
        <color auto="1"/>
      </top>
      <bottom style="medium">
        <color auto="1"/>
      </bottom>
      <diagonal/>
    </border>
    <border>
      <left/>
      <right style="medium">
        <color auto="1"/>
      </right>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theme="1"/>
      </top>
      <bottom style="medium">
        <color indexed="64"/>
      </bottom>
      <diagonal/>
    </border>
    <border>
      <left/>
      <right style="medium">
        <color indexed="64"/>
      </right>
      <top style="medium">
        <color theme="1"/>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ck">
        <color auto="1"/>
      </left>
      <right style="thick">
        <color auto="1"/>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auto="1"/>
      </left>
      <right/>
      <top/>
      <bottom style="medium">
        <color indexed="64"/>
      </bottom>
      <diagonal/>
    </border>
  </borders>
  <cellStyleXfs count="15">
    <xf numFmtId="0" fontId="0" fillId="0" borderId="0"/>
    <xf numFmtId="0" fontId="3" fillId="0" borderId="0"/>
    <xf numFmtId="0" fontId="14" fillId="0" borderId="0"/>
    <xf numFmtId="0" fontId="15" fillId="0" borderId="0"/>
    <xf numFmtId="0" fontId="21" fillId="0" borderId="0" applyNumberFormat="0" applyFill="0" applyBorder="0" applyAlignment="0" applyProtection="0"/>
    <xf numFmtId="0" fontId="24" fillId="0" borderId="0" applyNumberFormat="0" applyFill="0" applyBorder="0" applyAlignment="0" applyProtection="0"/>
    <xf numFmtId="165" fontId="29" fillId="0" borderId="0" applyFont="0" applyFill="0" applyBorder="0" applyAlignment="0" applyProtection="0"/>
    <xf numFmtId="0" fontId="64" fillId="0" borderId="0"/>
    <xf numFmtId="9" fontId="29" fillId="0" borderId="0" applyFont="0" applyFill="0" applyBorder="0" applyAlignment="0" applyProtection="0"/>
    <xf numFmtId="0" fontId="15" fillId="0" borderId="0"/>
    <xf numFmtId="0" fontId="21" fillId="0" borderId="0" applyNumberFormat="0" applyFill="0" applyBorder="0" applyAlignment="0" applyProtection="0"/>
    <xf numFmtId="164" fontId="15" fillId="0" borderId="0" applyFont="0" applyFill="0" applyBorder="0" applyAlignment="0" applyProtection="0"/>
    <xf numFmtId="0" fontId="87" fillId="0" borderId="0">
      <alignment vertical="center"/>
    </xf>
    <xf numFmtId="0" fontId="15" fillId="0" borderId="0"/>
    <xf numFmtId="0" fontId="99" fillId="0" borderId="0" applyNumberFormat="0" applyFill="0" applyBorder="0" applyAlignment="0" applyProtection="0">
      <alignment vertical="top"/>
      <protection locked="0"/>
    </xf>
  </cellStyleXfs>
  <cellXfs count="915">
    <xf numFmtId="0" fontId="0" fillId="0" borderId="0" xfId="0"/>
    <xf numFmtId="0" fontId="0" fillId="2" borderId="0" xfId="0" applyFill="1"/>
    <xf numFmtId="0" fontId="1" fillId="2" borderId="0" xfId="0" applyFont="1" applyFill="1"/>
    <xf numFmtId="0" fontId="1" fillId="0" borderId="0" xfId="0" applyFont="1"/>
    <xf numFmtId="0" fontId="0" fillId="2" borderId="11" xfId="0" applyFill="1" applyBorder="1"/>
    <xf numFmtId="0" fontId="0" fillId="2" borderId="10" xfId="0" applyFill="1" applyBorder="1"/>
    <xf numFmtId="0" fontId="0" fillId="2" borderId="26" xfId="0" applyFill="1" applyBorder="1"/>
    <xf numFmtId="0" fontId="0" fillId="2" borderId="24" xfId="0" applyFill="1" applyBorder="1"/>
    <xf numFmtId="0" fontId="0" fillId="2" borderId="23" xfId="0" applyFill="1" applyBorder="1"/>
    <xf numFmtId="0" fontId="0" fillId="6" borderId="26" xfId="0" applyFill="1" applyBorder="1"/>
    <xf numFmtId="0" fontId="0" fillId="6" borderId="0" xfId="0" applyFill="1"/>
    <xf numFmtId="0" fontId="0" fillId="2" borderId="6" xfId="0" applyFill="1" applyBorder="1"/>
    <xf numFmtId="0" fontId="0" fillId="6" borderId="7" xfId="0" applyFill="1" applyBorder="1"/>
    <xf numFmtId="0" fontId="0" fillId="2" borderId="8" xfId="0" applyFill="1" applyBorder="1"/>
    <xf numFmtId="0" fontId="1" fillId="2" borderId="1" xfId="0" applyFont="1" applyFill="1" applyBorder="1" applyAlignment="1">
      <alignment horizontal="center"/>
    </xf>
    <xf numFmtId="0" fontId="15" fillId="2" borderId="0" xfId="3" applyFill="1"/>
    <xf numFmtId="0" fontId="14" fillId="6" borderId="0" xfId="2" applyFill="1"/>
    <xf numFmtId="0" fontId="14" fillId="6" borderId="0" xfId="2" applyFill="1" applyProtection="1">
      <protection locked="0"/>
    </xf>
    <xf numFmtId="0" fontId="14" fillId="0" borderId="0" xfId="2"/>
    <xf numFmtId="0" fontId="22" fillId="0" borderId="6" xfId="2" applyFont="1" applyBorder="1"/>
    <xf numFmtId="0" fontId="25" fillId="0" borderId="6" xfId="2" applyFont="1" applyBorder="1" applyAlignment="1">
      <alignment horizontal="right"/>
    </xf>
    <xf numFmtId="0" fontId="30" fillId="0" borderId="15" xfId="2" applyFont="1" applyBorder="1" applyProtection="1">
      <protection locked="0"/>
    </xf>
    <xf numFmtId="0" fontId="22" fillId="8" borderId="1" xfId="2" applyFont="1" applyFill="1" applyBorder="1" applyAlignment="1" applyProtection="1">
      <alignment horizontal="center" wrapText="1"/>
      <protection locked="0"/>
    </xf>
    <xf numFmtId="0" fontId="25" fillId="0" borderId="1" xfId="2" applyFont="1" applyBorder="1" applyAlignment="1">
      <alignment horizontal="center" textRotation="90" wrapText="1"/>
    </xf>
    <xf numFmtId="0" fontId="6" fillId="0" borderId="12" xfId="2" applyFont="1" applyBorder="1" applyAlignment="1">
      <alignment wrapText="1"/>
    </xf>
    <xf numFmtId="0" fontId="32" fillId="0" borderId="9" xfId="2" applyFont="1" applyBorder="1" applyAlignment="1">
      <alignment horizontal="center"/>
    </xf>
    <xf numFmtId="0" fontId="14" fillId="0" borderId="1" xfId="2" applyBorder="1" applyProtection="1">
      <protection locked="0"/>
    </xf>
    <xf numFmtId="0" fontId="31" fillId="0" borderId="1" xfId="2" applyFont="1" applyBorder="1" applyAlignment="1" applyProtection="1">
      <alignment horizontal="center" wrapText="1"/>
      <protection locked="0"/>
    </xf>
    <xf numFmtId="0" fontId="31" fillId="0" borderId="1" xfId="2" applyFont="1" applyBorder="1" applyAlignment="1">
      <alignment horizontal="center" wrapText="1"/>
    </xf>
    <xf numFmtId="0" fontId="22" fillId="6" borderId="0" xfId="2" applyFont="1" applyFill="1" applyAlignment="1" applyProtection="1">
      <alignment horizontal="center"/>
      <protection locked="0"/>
    </xf>
    <xf numFmtId="0" fontId="22" fillId="0" borderId="0" xfId="2" applyFont="1" applyAlignment="1">
      <alignment horizontal="center"/>
    </xf>
    <xf numFmtId="0" fontId="32" fillId="12" borderId="9" xfId="2" applyFont="1" applyFill="1" applyBorder="1" applyAlignment="1">
      <alignment horizontal="center"/>
    </xf>
    <xf numFmtId="0" fontId="36" fillId="0" borderId="1" xfId="2" applyFont="1" applyBorder="1" applyAlignment="1" applyProtection="1">
      <alignment vertical="top" wrapText="1"/>
      <protection locked="0"/>
    </xf>
    <xf numFmtId="0" fontId="32" fillId="8" borderId="9" xfId="2" applyFont="1" applyFill="1" applyBorder="1" applyAlignment="1">
      <alignment horizontal="center"/>
    </xf>
    <xf numFmtId="0" fontId="14" fillId="13" borderId="6" xfId="2" applyFill="1" applyBorder="1" applyAlignment="1">
      <alignment horizontal="center" wrapText="1"/>
    </xf>
    <xf numFmtId="0" fontId="27" fillId="13" borderId="7" xfId="2" applyFont="1" applyFill="1" applyBorder="1" applyAlignment="1">
      <alignment horizontal="center" wrapText="1"/>
    </xf>
    <xf numFmtId="0" fontId="14" fillId="13" borderId="7" xfId="2" applyFill="1" applyBorder="1"/>
    <xf numFmtId="0" fontId="14" fillId="13" borderId="7" xfId="2" applyFill="1" applyBorder="1" applyProtection="1">
      <protection locked="0"/>
    </xf>
    <xf numFmtId="0" fontId="38" fillId="13" borderId="8" xfId="2" applyFont="1" applyFill="1" applyBorder="1" applyAlignment="1" applyProtection="1">
      <alignment wrapText="1"/>
      <protection locked="0"/>
    </xf>
    <xf numFmtId="0" fontId="29" fillId="13" borderId="7" xfId="2" applyFont="1" applyFill="1" applyBorder="1"/>
    <xf numFmtId="0" fontId="32" fillId="12" borderId="22" xfId="2" applyFont="1" applyFill="1" applyBorder="1" applyAlignment="1">
      <alignment horizontal="center"/>
    </xf>
    <xf numFmtId="0" fontId="39" fillId="0" borderId="1" xfId="2" applyFont="1" applyBorder="1" applyAlignment="1" applyProtection="1">
      <alignment vertical="top" wrapText="1"/>
      <protection locked="0"/>
    </xf>
    <xf numFmtId="0" fontId="32" fillId="8" borderId="1" xfId="2" applyFont="1" applyFill="1" applyBorder="1" applyAlignment="1">
      <alignment horizontal="center"/>
    </xf>
    <xf numFmtId="0" fontId="36" fillId="2" borderId="1" xfId="2" applyFont="1" applyFill="1" applyBorder="1" applyAlignment="1" applyProtection="1">
      <alignment vertical="top" wrapText="1"/>
      <protection locked="0"/>
    </xf>
    <xf numFmtId="0" fontId="20" fillId="13" borderId="0" xfId="2" applyFont="1" applyFill="1" applyAlignment="1">
      <alignment horizontal="center" wrapText="1"/>
    </xf>
    <xf numFmtId="0" fontId="29" fillId="13" borderId="6" xfId="2" applyFont="1" applyFill="1" applyBorder="1" applyAlignment="1">
      <alignment horizontal="center" wrapText="1"/>
    </xf>
    <xf numFmtId="0" fontId="29" fillId="13" borderId="7" xfId="2" applyFont="1" applyFill="1" applyBorder="1" applyProtection="1">
      <protection locked="0"/>
    </xf>
    <xf numFmtId="0" fontId="37" fillId="13" borderId="8" xfId="2" applyFont="1" applyFill="1" applyBorder="1" applyAlignment="1" applyProtection="1">
      <alignment wrapText="1"/>
      <protection locked="0"/>
    </xf>
    <xf numFmtId="0" fontId="29" fillId="4" borderId="6" xfId="2" applyFont="1" applyFill="1" applyBorder="1" applyAlignment="1">
      <alignment horizontal="center" wrapText="1"/>
    </xf>
    <xf numFmtId="0" fontId="14" fillId="13" borderId="22" xfId="2" applyFill="1" applyBorder="1" applyAlignment="1">
      <alignment horizontal="center" wrapText="1"/>
    </xf>
    <xf numFmtId="0" fontId="14" fillId="13" borderId="24" xfId="2" applyFill="1" applyBorder="1" applyAlignment="1">
      <alignment horizontal="center" wrapText="1"/>
    </xf>
    <xf numFmtId="0" fontId="14" fillId="13" borderId="0" xfId="2" applyFill="1"/>
    <xf numFmtId="0" fontId="14" fillId="13" borderId="0" xfId="2" applyFill="1" applyAlignment="1">
      <alignment horizontal="center" textRotation="90" wrapText="1"/>
    </xf>
    <xf numFmtId="0" fontId="29" fillId="13" borderId="7" xfId="2" applyFont="1" applyFill="1" applyBorder="1" applyAlignment="1">
      <alignment horizontal="center" wrapText="1"/>
    </xf>
    <xf numFmtId="0" fontId="11" fillId="13" borderId="0" xfId="2" applyFont="1" applyFill="1" applyAlignment="1">
      <alignment horizontal="center" textRotation="90" wrapText="1"/>
    </xf>
    <xf numFmtId="0" fontId="49" fillId="0" borderId="1" xfId="2" applyFont="1" applyBorder="1" applyAlignment="1" applyProtection="1">
      <alignment vertical="top" wrapText="1"/>
      <protection locked="0"/>
    </xf>
    <xf numFmtId="0" fontId="28" fillId="13" borderId="0" xfId="2" applyFont="1" applyFill="1" applyAlignment="1">
      <alignment horizontal="center" wrapText="1"/>
    </xf>
    <xf numFmtId="0" fontId="20" fillId="13" borderId="24" xfId="2" applyFont="1" applyFill="1" applyBorder="1" applyAlignment="1">
      <alignment horizontal="center" wrapText="1"/>
    </xf>
    <xf numFmtId="0" fontId="14" fillId="13" borderId="0" xfId="2" applyFill="1" applyAlignment="1">
      <alignment horizontal="center" wrapText="1"/>
    </xf>
    <xf numFmtId="0" fontId="50" fillId="13" borderId="0" xfId="2" applyFont="1" applyFill="1" applyAlignment="1">
      <alignment horizontal="center" wrapText="1"/>
    </xf>
    <xf numFmtId="0" fontId="30" fillId="13" borderId="0" xfId="2" applyFont="1" applyFill="1" applyAlignment="1">
      <alignment wrapText="1"/>
    </xf>
    <xf numFmtId="0" fontId="14" fillId="13" borderId="0" xfId="2" applyFill="1" applyProtection="1">
      <protection locked="0"/>
    </xf>
    <xf numFmtId="0" fontId="30" fillId="6" borderId="0" xfId="2" applyFont="1" applyFill="1"/>
    <xf numFmtId="0" fontId="30" fillId="0" borderId="0" xfId="2" applyFont="1"/>
    <xf numFmtId="0" fontId="14" fillId="0" borderId="0" xfId="2" applyProtection="1">
      <protection locked="0"/>
    </xf>
    <xf numFmtId="0" fontId="52" fillId="6" borderId="6" xfId="2" applyFont="1" applyFill="1" applyBorder="1"/>
    <xf numFmtId="0" fontId="14" fillId="6" borderId="7" xfId="2" applyFill="1" applyBorder="1"/>
    <xf numFmtId="0" fontId="14" fillId="6" borderId="8" xfId="2" applyFill="1" applyBorder="1"/>
    <xf numFmtId="0" fontId="53" fillId="6" borderId="1" xfId="2" applyFont="1" applyFill="1" applyBorder="1" applyAlignment="1">
      <alignment textRotation="90"/>
    </xf>
    <xf numFmtId="0" fontId="53" fillId="6" borderId="1" xfId="2" applyFont="1" applyFill="1" applyBorder="1" applyAlignment="1">
      <alignment textRotation="90" wrapText="1"/>
    </xf>
    <xf numFmtId="0" fontId="53" fillId="6" borderId="1" xfId="2" applyFont="1" applyFill="1" applyBorder="1" applyAlignment="1">
      <alignment horizontal="center" textRotation="90" wrapText="1"/>
    </xf>
    <xf numFmtId="0" fontId="53" fillId="15" borderId="11" xfId="2" applyFont="1" applyFill="1" applyBorder="1"/>
    <xf numFmtId="0" fontId="14" fillId="15" borderId="26" xfId="2" applyFill="1" applyBorder="1"/>
    <xf numFmtId="0" fontId="53" fillId="15" borderId="9" xfId="2" applyFont="1" applyFill="1" applyBorder="1"/>
    <xf numFmtId="0" fontId="53" fillId="6" borderId="1" xfId="2" applyFont="1" applyFill="1" applyBorder="1"/>
    <xf numFmtId="166" fontId="0" fillId="6" borderId="1" xfId="6" applyNumberFormat="1" applyFont="1" applyFill="1" applyBorder="1" applyAlignment="1">
      <alignment horizontal="center" vertical="center"/>
    </xf>
    <xf numFmtId="0" fontId="22" fillId="6" borderId="1" xfId="2" applyFont="1" applyFill="1" applyBorder="1" applyAlignment="1">
      <alignment horizontal="center"/>
    </xf>
    <xf numFmtId="0" fontId="25" fillId="8" borderId="1" xfId="2" applyFont="1" applyFill="1" applyBorder="1" applyAlignment="1">
      <alignment horizontal="center"/>
    </xf>
    <xf numFmtId="1" fontId="53" fillId="6" borderId="1" xfId="2" applyNumberFormat="1" applyFont="1" applyFill="1" applyBorder="1" applyAlignment="1">
      <alignment horizontal="center"/>
    </xf>
    <xf numFmtId="0" fontId="14" fillId="6" borderId="11" xfId="2" applyFill="1" applyBorder="1"/>
    <xf numFmtId="0" fontId="14" fillId="6" borderId="26" xfId="2" applyFill="1" applyBorder="1"/>
    <xf numFmtId="0" fontId="14" fillId="6" borderId="10" xfId="2" applyFill="1" applyBorder="1"/>
    <xf numFmtId="1" fontId="14" fillId="6" borderId="10" xfId="2" applyNumberFormat="1" applyFill="1" applyBorder="1"/>
    <xf numFmtId="0" fontId="14" fillId="6" borderId="9" xfId="2" applyFill="1" applyBorder="1" applyAlignment="1">
      <alignment horizontal="center"/>
    </xf>
    <xf numFmtId="0" fontId="14" fillId="6" borderId="9" xfId="2" applyFill="1" applyBorder="1"/>
    <xf numFmtId="0" fontId="14" fillId="6" borderId="22" xfId="2" applyFill="1" applyBorder="1"/>
    <xf numFmtId="1" fontId="14" fillId="6" borderId="0" xfId="2" applyNumberFormat="1" applyFill="1"/>
    <xf numFmtId="0" fontId="14" fillId="6" borderId="23" xfId="2" applyFill="1" applyBorder="1"/>
    <xf numFmtId="0" fontId="14" fillId="6" borderId="24" xfId="2" applyFill="1" applyBorder="1"/>
    <xf numFmtId="1" fontId="14" fillId="6" borderId="23" xfId="2" applyNumberFormat="1" applyFill="1" applyBorder="1"/>
    <xf numFmtId="0" fontId="14" fillId="6" borderId="22" xfId="2" applyFill="1" applyBorder="1" applyAlignment="1">
      <alignment horizontal="center"/>
    </xf>
    <xf numFmtId="0" fontId="14" fillId="6" borderId="46" xfId="2" applyFill="1" applyBorder="1"/>
    <xf numFmtId="0" fontId="14" fillId="6" borderId="47" xfId="2" applyFill="1" applyBorder="1"/>
    <xf numFmtId="0" fontId="14" fillId="6" borderId="45" xfId="2" applyFill="1" applyBorder="1"/>
    <xf numFmtId="1" fontId="14" fillId="6" borderId="45" xfId="2" applyNumberFormat="1" applyFill="1" applyBorder="1"/>
    <xf numFmtId="0" fontId="53" fillId="15" borderId="24" xfId="2" applyFont="1" applyFill="1" applyBorder="1"/>
    <xf numFmtId="0" fontId="14" fillId="15" borderId="0" xfId="2" applyFill="1"/>
    <xf numFmtId="0" fontId="53" fillId="15" borderId="22" xfId="2" applyFont="1" applyFill="1" applyBorder="1"/>
    <xf numFmtId="1" fontId="14" fillId="6" borderId="1" xfId="2" applyNumberFormat="1" applyFill="1" applyBorder="1"/>
    <xf numFmtId="166" fontId="0" fillId="6" borderId="1" xfId="6" applyNumberFormat="1" applyFont="1" applyFill="1" applyBorder="1" applyAlignment="1">
      <alignment horizontal="center"/>
    </xf>
    <xf numFmtId="0" fontId="54" fillId="0" borderId="0" xfId="2" applyFont="1"/>
    <xf numFmtId="0" fontId="53" fillId="15" borderId="6" xfId="2" applyFont="1" applyFill="1" applyBorder="1"/>
    <xf numFmtId="0" fontId="14" fillId="15" borderId="7" xfId="2" applyFill="1" applyBorder="1"/>
    <xf numFmtId="0" fontId="53" fillId="15" borderId="1" xfId="2" applyFont="1" applyFill="1" applyBorder="1"/>
    <xf numFmtId="0" fontId="14" fillId="15" borderId="23" xfId="2" applyFill="1" applyBorder="1"/>
    <xf numFmtId="0" fontId="14" fillId="0" borderId="22" xfId="2" applyBorder="1"/>
    <xf numFmtId="0" fontId="14" fillId="6" borderId="44" xfId="2" applyFill="1" applyBorder="1" applyAlignment="1">
      <alignment horizontal="center"/>
    </xf>
    <xf numFmtId="0" fontId="14" fillId="6" borderId="44" xfId="2" applyFill="1" applyBorder="1"/>
    <xf numFmtId="0" fontId="14" fillId="6" borderId="6" xfId="2" applyFill="1" applyBorder="1"/>
    <xf numFmtId="0" fontId="22" fillId="15" borderId="6" xfId="2" applyFont="1" applyFill="1" applyBorder="1"/>
    <xf numFmtId="0" fontId="55" fillId="15" borderId="7" xfId="2" applyFont="1" applyFill="1" applyBorder="1"/>
    <xf numFmtId="0" fontId="55" fillId="15" borderId="8" xfId="2" applyFont="1" applyFill="1" applyBorder="1"/>
    <xf numFmtId="0" fontId="22" fillId="15" borderId="1" xfId="2" applyFont="1" applyFill="1" applyBorder="1"/>
    <xf numFmtId="1" fontId="22" fillId="6" borderId="1" xfId="2" applyNumberFormat="1" applyFont="1" applyFill="1" applyBorder="1"/>
    <xf numFmtId="166" fontId="22" fillId="6" borderId="1" xfId="6" applyNumberFormat="1" applyFont="1" applyFill="1" applyBorder="1" applyAlignment="1"/>
    <xf numFmtId="0" fontId="56" fillId="6" borderId="1" xfId="2" applyFont="1" applyFill="1" applyBorder="1" applyAlignment="1">
      <alignment horizontal="center"/>
    </xf>
    <xf numFmtId="0" fontId="31" fillId="6" borderId="1" xfId="2" applyFont="1" applyFill="1" applyBorder="1"/>
    <xf numFmtId="1" fontId="57" fillId="6" borderId="1" xfId="2" applyNumberFormat="1" applyFont="1" applyFill="1" applyBorder="1"/>
    <xf numFmtId="0" fontId="59" fillId="6" borderId="0" xfId="2" applyFont="1" applyFill="1"/>
    <xf numFmtId="0" fontId="25" fillId="6" borderId="1" xfId="2" applyFont="1" applyFill="1" applyBorder="1" applyAlignment="1">
      <alignment wrapText="1"/>
    </xf>
    <xf numFmtId="0" fontId="25" fillId="6" borderId="1" xfId="2" applyFont="1" applyFill="1" applyBorder="1" applyAlignment="1">
      <alignment horizontal="center" textRotation="90"/>
    </xf>
    <xf numFmtId="0" fontId="25" fillId="6" borderId="14" xfId="2" applyFont="1" applyFill="1" applyBorder="1" applyAlignment="1">
      <alignment horizontal="center"/>
    </xf>
    <xf numFmtId="0" fontId="25" fillId="6" borderId="15" xfId="2" applyFont="1" applyFill="1" applyBorder="1" applyAlignment="1">
      <alignment horizontal="center" textRotation="90"/>
    </xf>
    <xf numFmtId="0" fontId="53" fillId="6" borderId="35" xfId="2" applyFont="1" applyFill="1" applyBorder="1" applyAlignment="1">
      <alignment wrapText="1"/>
    </xf>
    <xf numFmtId="0" fontId="25" fillId="6" borderId="4" xfId="2" applyFont="1" applyFill="1" applyBorder="1" applyAlignment="1">
      <alignment horizontal="center"/>
    </xf>
    <xf numFmtId="0" fontId="25" fillId="6" borderId="5" xfId="2" applyFont="1" applyFill="1" applyBorder="1" applyAlignment="1">
      <alignment horizontal="center"/>
    </xf>
    <xf numFmtId="0" fontId="25" fillId="6" borderId="28" xfId="2" applyFont="1" applyFill="1" applyBorder="1" applyAlignment="1">
      <alignment horizontal="center"/>
    </xf>
    <xf numFmtId="0" fontId="53" fillId="6" borderId="17" xfId="2" applyFont="1" applyFill="1" applyBorder="1" applyAlignment="1">
      <alignment wrapText="1"/>
    </xf>
    <xf numFmtId="0" fontId="25" fillId="6" borderId="3" xfId="2" applyFont="1" applyFill="1" applyBorder="1" applyAlignment="1">
      <alignment horizontal="center"/>
    </xf>
    <xf numFmtId="0" fontId="53" fillId="6" borderId="41" xfId="2" applyFont="1" applyFill="1" applyBorder="1" applyAlignment="1">
      <alignment wrapText="1"/>
    </xf>
    <xf numFmtId="0" fontId="52" fillId="6" borderId="30" xfId="2" applyFont="1" applyFill="1" applyBorder="1" applyAlignment="1">
      <alignment horizontal="center"/>
    </xf>
    <xf numFmtId="0" fontId="57" fillId="6" borderId="1" xfId="2" applyFont="1" applyFill="1" applyBorder="1" applyAlignment="1">
      <alignment wrapText="1"/>
    </xf>
    <xf numFmtId="0" fontId="57" fillId="6" borderId="48" xfId="2" applyFont="1" applyFill="1" applyBorder="1" applyAlignment="1">
      <alignment horizontal="center"/>
    </xf>
    <xf numFmtId="0" fontId="14" fillId="6" borderId="0" xfId="2" applyFill="1" applyAlignment="1">
      <alignment wrapText="1"/>
    </xf>
    <xf numFmtId="0" fontId="60" fillId="6" borderId="0" xfId="2" applyFont="1" applyFill="1"/>
    <xf numFmtId="0" fontId="61" fillId="15" borderId="6" xfId="2" applyFont="1" applyFill="1" applyBorder="1"/>
    <xf numFmtId="0" fontId="62" fillId="15" borderId="7" xfId="2" applyFont="1" applyFill="1" applyBorder="1"/>
    <xf numFmtId="0" fontId="14" fillId="15" borderId="8" xfId="2" applyFill="1" applyBorder="1"/>
    <xf numFmtId="0" fontId="9" fillId="6" borderId="17" xfId="2" applyFont="1" applyFill="1" applyBorder="1" applyAlignment="1">
      <alignment horizontal="left" wrapText="1"/>
    </xf>
    <xf numFmtId="0" fontId="7" fillId="6" borderId="20" xfId="7" applyFont="1" applyFill="1" applyBorder="1" applyAlignment="1">
      <alignment horizontal="center"/>
    </xf>
    <xf numFmtId="1" fontId="53" fillId="16" borderId="35" xfId="2" applyNumberFormat="1" applyFont="1" applyFill="1" applyBorder="1" applyAlignment="1">
      <alignment horizontal="center"/>
    </xf>
    <xf numFmtId="1" fontId="63" fillId="0" borderId="20" xfId="2" applyNumberFormat="1" applyFont="1" applyBorder="1" applyAlignment="1">
      <alignment horizontal="center"/>
    </xf>
    <xf numFmtId="167" fontId="53" fillId="6" borderId="1" xfId="8" applyNumberFormat="1" applyFont="1" applyFill="1" applyBorder="1" applyAlignment="1">
      <alignment horizontal="center"/>
    </xf>
    <xf numFmtId="167" fontId="63" fillId="6" borderId="35" xfId="2" applyNumberFormat="1" applyFont="1" applyFill="1" applyBorder="1" applyAlignment="1">
      <alignment horizontal="center"/>
    </xf>
    <xf numFmtId="0" fontId="7" fillId="6" borderId="19" xfId="7" applyFont="1" applyFill="1" applyBorder="1" applyAlignment="1">
      <alignment horizontal="center"/>
    </xf>
    <xf numFmtId="1" fontId="53" fillId="16" borderId="17" xfId="2" applyNumberFormat="1" applyFont="1" applyFill="1" applyBorder="1" applyAlignment="1">
      <alignment horizontal="center"/>
    </xf>
    <xf numFmtId="167" fontId="63" fillId="6" borderId="17" xfId="2" applyNumberFormat="1" applyFont="1" applyFill="1" applyBorder="1" applyAlignment="1">
      <alignment horizontal="center"/>
    </xf>
    <xf numFmtId="0" fontId="9" fillId="6" borderId="17" xfId="2" applyFont="1" applyFill="1" applyBorder="1" applyAlignment="1">
      <alignment wrapText="1"/>
    </xf>
    <xf numFmtId="0" fontId="7" fillId="6" borderId="19" xfId="7" applyFont="1" applyFill="1" applyBorder="1" applyAlignment="1">
      <alignment horizontal="center" vertical="top" wrapText="1"/>
    </xf>
    <xf numFmtId="0" fontId="9" fillId="6" borderId="17" xfId="2" applyFont="1" applyFill="1" applyBorder="1" applyAlignment="1">
      <alignment vertical="top" wrapText="1"/>
    </xf>
    <xf numFmtId="0" fontId="7" fillId="6" borderId="19" xfId="7" applyFont="1" applyFill="1" applyBorder="1" applyAlignment="1">
      <alignment horizontal="center" vertical="top"/>
    </xf>
    <xf numFmtId="0" fontId="9" fillId="6" borderId="41" xfId="2" applyFont="1" applyFill="1" applyBorder="1" applyAlignment="1">
      <alignment vertical="top" wrapText="1"/>
    </xf>
    <xf numFmtId="0" fontId="7" fillId="6" borderId="21" xfId="7" applyFont="1" applyFill="1" applyBorder="1" applyAlignment="1">
      <alignment horizontal="center" vertical="top"/>
    </xf>
    <xf numFmtId="1" fontId="63" fillId="0" borderId="0" xfId="2" applyNumberFormat="1" applyFont="1" applyAlignment="1">
      <alignment horizontal="center"/>
    </xf>
    <xf numFmtId="167" fontId="63" fillId="6" borderId="41" xfId="2" applyNumberFormat="1" applyFont="1" applyFill="1" applyBorder="1" applyAlignment="1">
      <alignment horizontal="center"/>
    </xf>
    <xf numFmtId="0" fontId="7" fillId="6" borderId="1" xfId="2" applyFont="1" applyFill="1" applyBorder="1" applyAlignment="1">
      <alignment wrapText="1"/>
    </xf>
    <xf numFmtId="49" fontId="7" fillId="6" borderId="7" xfId="7" applyNumberFormat="1" applyFont="1" applyFill="1" applyBorder="1" applyAlignment="1">
      <alignment horizontal="center"/>
    </xf>
    <xf numFmtId="1" fontId="53" fillId="16" borderId="1" xfId="2" applyNumberFormat="1" applyFont="1" applyFill="1" applyBorder="1" applyAlignment="1">
      <alignment horizontal="center"/>
    </xf>
    <xf numFmtId="1" fontId="63" fillId="0" borderId="1" xfId="2" applyNumberFormat="1" applyFont="1" applyBorder="1" applyAlignment="1">
      <alignment horizontal="center"/>
    </xf>
    <xf numFmtId="167" fontId="63" fillId="6" borderId="1" xfId="2" applyNumberFormat="1" applyFont="1" applyFill="1" applyBorder="1" applyAlignment="1">
      <alignment horizontal="center"/>
    </xf>
    <xf numFmtId="167" fontId="53" fillId="6" borderId="35" xfId="8" applyNumberFormat="1" applyFont="1" applyFill="1" applyBorder="1" applyAlignment="1">
      <alignment horizontal="center"/>
    </xf>
    <xf numFmtId="1" fontId="63" fillId="0" borderId="19" xfId="2" applyNumberFormat="1" applyFont="1" applyBorder="1" applyAlignment="1">
      <alignment horizontal="center"/>
    </xf>
    <xf numFmtId="167" fontId="53" fillId="6" borderId="17" xfId="8" applyNumberFormat="1" applyFont="1" applyFill="1" applyBorder="1" applyAlignment="1">
      <alignment horizontal="center"/>
    </xf>
    <xf numFmtId="1" fontId="63" fillId="0" borderId="21" xfId="2" applyNumberFormat="1" applyFont="1" applyBorder="1" applyAlignment="1">
      <alignment horizontal="center"/>
    </xf>
    <xf numFmtId="1" fontId="53" fillId="16" borderId="41" xfId="2" applyNumberFormat="1" applyFont="1" applyFill="1" applyBorder="1" applyAlignment="1">
      <alignment horizontal="center"/>
    </xf>
    <xf numFmtId="167" fontId="53" fillId="6" borderId="41" xfId="8" applyNumberFormat="1" applyFont="1" applyFill="1" applyBorder="1" applyAlignment="1">
      <alignment horizontal="center"/>
    </xf>
    <xf numFmtId="1" fontId="63" fillId="0" borderId="7" xfId="2" applyNumberFormat="1" applyFont="1" applyBorder="1" applyAlignment="1">
      <alignment horizontal="center"/>
    </xf>
    <xf numFmtId="167" fontId="63" fillId="6" borderId="1" xfId="8" applyNumberFormat="1" applyFont="1" applyFill="1" applyBorder="1" applyAlignment="1">
      <alignment horizontal="center"/>
    </xf>
    <xf numFmtId="0" fontId="15" fillId="2" borderId="0" xfId="9" applyFill="1"/>
    <xf numFmtId="0" fontId="65" fillId="2" borderId="0" xfId="9" applyFont="1" applyFill="1"/>
    <xf numFmtId="0" fontId="13" fillId="2" borderId="0" xfId="9" applyFont="1" applyFill="1"/>
    <xf numFmtId="0" fontId="19" fillId="2" borderId="0" xfId="9" applyFont="1" applyFill="1" applyAlignment="1">
      <alignment wrapText="1"/>
    </xf>
    <xf numFmtId="0" fontId="19" fillId="2" borderId="0" xfId="9" applyFont="1" applyFill="1" applyAlignment="1">
      <alignment vertical="center" wrapText="1"/>
    </xf>
    <xf numFmtId="0" fontId="1" fillId="2" borderId="0" xfId="9" applyFont="1" applyFill="1" applyAlignment="1">
      <alignment wrapText="1"/>
    </xf>
    <xf numFmtId="0" fontId="15" fillId="4" borderId="0" xfId="9" applyFill="1"/>
    <xf numFmtId="0" fontId="10" fillId="2" borderId="0" xfId="9" applyFont="1" applyFill="1" applyAlignment="1">
      <alignment horizontal="left" vertical="center"/>
    </xf>
    <xf numFmtId="0" fontId="1" fillId="2" borderId="0" xfId="9" applyFont="1" applyFill="1" applyAlignment="1">
      <alignment horizontal="center" vertical="top"/>
    </xf>
    <xf numFmtId="0" fontId="1" fillId="2" borderId="0" xfId="9" applyFont="1" applyFill="1"/>
    <xf numFmtId="0" fontId="68" fillId="0" borderId="9" xfId="9" applyFont="1" applyBorder="1" applyAlignment="1">
      <alignment horizontal="center" vertical="center"/>
    </xf>
    <xf numFmtId="0" fontId="68" fillId="0" borderId="1" xfId="9" applyFont="1" applyBorder="1" applyAlignment="1">
      <alignment horizontal="center" vertical="center"/>
    </xf>
    <xf numFmtId="0" fontId="68" fillId="0" borderId="1" xfId="9" applyFont="1" applyBorder="1" applyAlignment="1">
      <alignment horizontal="center" vertical="center" wrapText="1"/>
    </xf>
    <xf numFmtId="0" fontId="29" fillId="0" borderId="31" xfId="9" applyFont="1" applyBorder="1" applyAlignment="1">
      <alignment wrapText="1"/>
    </xf>
    <xf numFmtId="0" fontId="69" fillId="0" borderId="31" xfId="11" applyNumberFormat="1" applyFont="1" applyBorder="1" applyAlignment="1">
      <alignment wrapText="1"/>
    </xf>
    <xf numFmtId="0" fontId="29" fillId="0" borderId="35" xfId="9" applyFont="1" applyBorder="1" applyAlignment="1">
      <alignment wrapText="1"/>
    </xf>
    <xf numFmtId="0" fontId="15" fillId="2" borderId="35" xfId="9" applyFill="1" applyBorder="1"/>
    <xf numFmtId="0" fontId="15" fillId="2" borderId="17" xfId="9" applyFill="1" applyBorder="1"/>
    <xf numFmtId="0" fontId="29" fillId="0" borderId="22" xfId="9" applyFont="1" applyBorder="1" applyAlignment="1">
      <alignment wrapText="1"/>
    </xf>
    <xf numFmtId="0" fontId="15" fillId="2" borderId="22" xfId="9" applyFill="1" applyBorder="1"/>
    <xf numFmtId="0" fontId="71" fillId="0" borderId="1" xfId="9" applyFont="1" applyBorder="1" applyAlignment="1">
      <alignment wrapText="1"/>
    </xf>
    <xf numFmtId="0" fontId="71" fillId="0" borderId="9" xfId="9" applyFont="1" applyBorder="1" applyAlignment="1">
      <alignment wrapText="1"/>
    </xf>
    <xf numFmtId="0" fontId="15" fillId="2" borderId="32" xfId="9" applyFill="1" applyBorder="1"/>
    <xf numFmtId="0" fontId="15" fillId="2" borderId="31" xfId="9" applyFill="1" applyBorder="1"/>
    <xf numFmtId="0" fontId="69" fillId="0" borderId="17" xfId="11" applyNumberFormat="1" applyFont="1" applyBorder="1" applyAlignment="1">
      <alignment wrapText="1"/>
    </xf>
    <xf numFmtId="0" fontId="15" fillId="2" borderId="31" xfId="9" applyFill="1" applyBorder="1" applyAlignment="1">
      <alignment wrapText="1"/>
    </xf>
    <xf numFmtId="0" fontId="72" fillId="2" borderId="9" xfId="9" applyFont="1" applyFill="1" applyBorder="1" applyAlignment="1">
      <alignment wrapText="1"/>
    </xf>
    <xf numFmtId="0" fontId="15" fillId="2" borderId="17" xfId="9" applyFill="1" applyBorder="1" applyAlignment="1">
      <alignment wrapText="1"/>
    </xf>
    <xf numFmtId="0" fontId="72" fillId="2" borderId="17" xfId="9" applyFont="1" applyFill="1" applyBorder="1" applyAlignment="1">
      <alignment wrapText="1"/>
    </xf>
    <xf numFmtId="0" fontId="72" fillId="2" borderId="17" xfId="9" applyFont="1" applyFill="1" applyBorder="1"/>
    <xf numFmtId="0" fontId="15" fillId="2" borderId="32" xfId="9" applyFill="1" applyBorder="1" applyAlignment="1">
      <alignment wrapText="1"/>
    </xf>
    <xf numFmtId="0" fontId="72" fillId="2" borderId="31" xfId="9" applyFont="1" applyFill="1" applyBorder="1" applyAlignment="1">
      <alignment wrapText="1"/>
    </xf>
    <xf numFmtId="0" fontId="73" fillId="0" borderId="8" xfId="11" applyNumberFormat="1" applyFont="1" applyBorder="1" applyAlignment="1">
      <alignment wrapText="1"/>
    </xf>
    <xf numFmtId="0" fontId="24" fillId="0" borderId="8" xfId="5" applyNumberFormat="1" applyBorder="1" applyAlignment="1">
      <alignment wrapText="1"/>
    </xf>
    <xf numFmtId="0" fontId="23" fillId="0" borderId="1" xfId="9" applyFont="1" applyBorder="1" applyAlignment="1">
      <alignment wrapText="1"/>
    </xf>
    <xf numFmtId="0" fontId="15" fillId="2" borderId="9" xfId="9" applyFill="1" applyBorder="1"/>
    <xf numFmtId="0" fontId="72" fillId="2" borderId="31" xfId="9" applyFont="1" applyFill="1" applyBorder="1" applyAlignment="1">
      <alignment horizontal="left" vertical="center"/>
    </xf>
    <xf numFmtId="0" fontId="68" fillId="0" borderId="9" xfId="9" applyFont="1" applyBorder="1" applyAlignment="1">
      <alignment horizontal="center" vertical="center" wrapText="1"/>
    </xf>
    <xf numFmtId="0" fontId="29" fillId="0" borderId="53" xfId="2" applyFont="1" applyBorder="1" applyAlignment="1">
      <alignment vertical="center" wrapText="1"/>
    </xf>
    <xf numFmtId="0" fontId="29" fillId="0" borderId="31" xfId="2" applyFont="1" applyBorder="1" applyAlignment="1">
      <alignment vertical="center" wrapText="1"/>
    </xf>
    <xf numFmtId="0" fontId="72" fillId="2" borderId="54" xfId="9" applyFont="1" applyFill="1" applyBorder="1" applyAlignment="1">
      <alignment wrapText="1"/>
    </xf>
    <xf numFmtId="0" fontId="29" fillId="0" borderId="50" xfId="2" applyFont="1" applyBorder="1" applyAlignment="1">
      <alignment vertical="center" wrapText="1"/>
    </xf>
    <xf numFmtId="0" fontId="29" fillId="0" borderId="17" xfId="2" applyFont="1" applyBorder="1" applyAlignment="1">
      <alignment vertical="center" wrapText="1"/>
    </xf>
    <xf numFmtId="0" fontId="72" fillId="2" borderId="16" xfId="9" applyFont="1" applyFill="1" applyBorder="1" applyAlignment="1">
      <alignment wrapText="1"/>
    </xf>
    <xf numFmtId="0" fontId="15" fillId="2" borderId="16" xfId="9" applyFill="1" applyBorder="1"/>
    <xf numFmtId="0" fontId="29" fillId="0" borderId="36" xfId="2" applyFont="1" applyBorder="1" applyAlignment="1">
      <alignment vertical="center" wrapText="1"/>
    </xf>
    <xf numFmtId="0" fontId="29" fillId="0" borderId="41" xfId="2" applyFont="1" applyBorder="1" applyAlignment="1">
      <alignment vertical="center" wrapText="1"/>
    </xf>
    <xf numFmtId="0" fontId="15" fillId="2" borderId="55" xfId="9" applyFill="1" applyBorder="1"/>
    <xf numFmtId="0" fontId="23" fillId="0" borderId="31" xfId="2" applyFont="1" applyBorder="1" applyAlignment="1">
      <alignment wrapText="1"/>
    </xf>
    <xf numFmtId="0" fontId="15" fillId="2" borderId="41" xfId="9" applyFill="1" applyBorder="1"/>
    <xf numFmtId="0" fontId="15" fillId="2" borderId="49" xfId="9" applyFill="1" applyBorder="1"/>
    <xf numFmtId="0" fontId="72" fillId="2" borderId="35" xfId="9" applyFont="1" applyFill="1" applyBorder="1" applyAlignment="1">
      <alignment horizontal="left" vertical="center"/>
    </xf>
    <xf numFmtId="0" fontId="29" fillId="0" borderId="32" xfId="2" applyFont="1" applyBorder="1" applyAlignment="1">
      <alignment vertical="center" wrapText="1"/>
    </xf>
    <xf numFmtId="0" fontId="15" fillId="2" borderId="52" xfId="9" applyFill="1" applyBorder="1"/>
    <xf numFmtId="0" fontId="24" fillId="0" borderId="1" xfId="5" applyBorder="1" applyAlignment="1">
      <alignment wrapText="1"/>
    </xf>
    <xf numFmtId="0" fontId="72" fillId="2" borderId="9" xfId="9" applyFont="1" applyFill="1" applyBorder="1" applyAlignment="1">
      <alignment horizontal="left" vertical="center" wrapText="1"/>
    </xf>
    <xf numFmtId="0" fontId="72" fillId="2" borderId="17" xfId="9" applyFont="1" applyFill="1" applyBorder="1" applyAlignment="1">
      <alignment horizontal="left" vertical="center"/>
    </xf>
    <xf numFmtId="0" fontId="72" fillId="2" borderId="17" xfId="9" applyFont="1" applyFill="1" applyBorder="1" applyAlignment="1">
      <alignment horizontal="left" vertical="center" wrapText="1"/>
    </xf>
    <xf numFmtId="0" fontId="73" fillId="0" borderId="31" xfId="11" applyNumberFormat="1" applyFont="1" applyBorder="1" applyAlignment="1">
      <alignment wrapText="1"/>
    </xf>
    <xf numFmtId="0" fontId="15" fillId="2" borderId="53" xfId="9" applyFill="1" applyBorder="1"/>
    <xf numFmtId="0" fontId="72" fillId="2" borderId="54" xfId="9" applyFont="1" applyFill="1" applyBorder="1" applyAlignment="1">
      <alignment vertical="center"/>
    </xf>
    <xf numFmtId="0" fontId="15" fillId="2" borderId="50" xfId="9" applyFill="1" applyBorder="1"/>
    <xf numFmtId="0" fontId="24" fillId="0" borderId="17" xfId="5" applyNumberFormat="1" applyBorder="1" applyAlignment="1">
      <alignment wrapText="1"/>
    </xf>
    <xf numFmtId="0" fontId="23" fillId="0" borderId="17" xfId="9" applyFont="1" applyBorder="1" applyAlignment="1">
      <alignment wrapText="1"/>
    </xf>
    <xf numFmtId="0" fontId="15" fillId="2" borderId="51" xfId="9" applyFill="1" applyBorder="1"/>
    <xf numFmtId="0" fontId="72" fillId="2" borderId="31" xfId="9" applyFont="1" applyFill="1" applyBorder="1" applyAlignment="1">
      <alignment vertical="center" wrapText="1"/>
    </xf>
    <xf numFmtId="0" fontId="72" fillId="2" borderId="31" xfId="9" applyFont="1" applyFill="1" applyBorder="1" applyAlignment="1">
      <alignment vertical="center"/>
    </xf>
    <xf numFmtId="0" fontId="72" fillId="2" borderId="32" xfId="9" applyFont="1" applyFill="1" applyBorder="1" applyAlignment="1">
      <alignment vertical="center"/>
    </xf>
    <xf numFmtId="0" fontId="72" fillId="2" borderId="17" xfId="9" applyFont="1" applyFill="1" applyBorder="1" applyAlignment="1">
      <alignment vertical="center" wrapText="1"/>
    </xf>
    <xf numFmtId="0" fontId="73" fillId="0" borderId="17" xfId="11" applyNumberFormat="1" applyFont="1" applyBorder="1" applyAlignment="1">
      <alignment wrapText="1"/>
    </xf>
    <xf numFmtId="0" fontId="72" fillId="2" borderId="16" xfId="9" applyFont="1" applyFill="1" applyBorder="1" applyAlignment="1">
      <alignment vertical="center"/>
    </xf>
    <xf numFmtId="0" fontId="72" fillId="2" borderId="9" xfId="9" applyFont="1" applyFill="1" applyBorder="1" applyAlignment="1">
      <alignment vertical="center"/>
    </xf>
    <xf numFmtId="0" fontId="72" fillId="2" borderId="17" xfId="9" applyFont="1" applyFill="1" applyBorder="1" applyAlignment="1">
      <alignment vertical="center"/>
    </xf>
    <xf numFmtId="0" fontId="72" fillId="0" borderId="31" xfId="11" applyNumberFormat="1" applyFont="1" applyBorder="1" applyAlignment="1">
      <alignment vertical="center" wrapText="1"/>
    </xf>
    <xf numFmtId="0" fontId="72" fillId="2" borderId="35" xfId="9" applyFont="1" applyFill="1" applyBorder="1" applyAlignment="1">
      <alignment vertical="center" wrapText="1"/>
    </xf>
    <xf numFmtId="0" fontId="69" fillId="0" borderId="8" xfId="11" applyNumberFormat="1" applyFont="1" applyBorder="1" applyAlignment="1">
      <alignment wrapText="1"/>
    </xf>
    <xf numFmtId="0" fontId="14" fillId="0" borderId="0" xfId="2" applyAlignment="1">
      <alignment wrapText="1"/>
    </xf>
    <xf numFmtId="0" fontId="72" fillId="2" borderId="9" xfId="9" applyFont="1" applyFill="1" applyBorder="1" applyAlignment="1">
      <alignment vertical="center" wrapText="1"/>
    </xf>
    <xf numFmtId="0" fontId="72" fillId="2" borderId="31" xfId="9" applyFont="1" applyFill="1" applyBorder="1"/>
    <xf numFmtId="0" fontId="74" fillId="6" borderId="0" xfId="2" applyFont="1" applyFill="1" applyAlignment="1">
      <alignment wrapText="1"/>
    </xf>
    <xf numFmtId="0" fontId="75" fillId="6" borderId="0" xfId="2" applyFont="1" applyFill="1" applyAlignment="1">
      <alignment wrapText="1"/>
    </xf>
    <xf numFmtId="0" fontId="76" fillId="6" borderId="0" xfId="2" applyFont="1" applyFill="1" applyAlignment="1">
      <alignment wrapText="1"/>
    </xf>
    <xf numFmtId="0" fontId="14" fillId="6" borderId="0" xfId="2" applyFill="1" applyAlignment="1">
      <alignment horizontal="left" wrapText="1" indent="1"/>
    </xf>
    <xf numFmtId="0" fontId="77" fillId="6" borderId="0" xfId="2" applyFont="1" applyFill="1" applyAlignment="1">
      <alignment horizontal="left" wrapText="1" indent="1"/>
    </xf>
    <xf numFmtId="0" fontId="76" fillId="6" borderId="0" xfId="2" applyFont="1" applyFill="1" applyAlignment="1">
      <alignment horizontal="left" wrapText="1" indent="1"/>
    </xf>
    <xf numFmtId="168" fontId="76" fillId="6" borderId="0" xfId="2" applyNumberFormat="1" applyFont="1" applyFill="1" applyAlignment="1">
      <alignment horizontal="left" wrapText="1"/>
    </xf>
    <xf numFmtId="0" fontId="0" fillId="2" borderId="9" xfId="0" applyFill="1" applyBorder="1"/>
    <xf numFmtId="0" fontId="0" fillId="4" borderId="0" xfId="0" applyFill="1"/>
    <xf numFmtId="0" fontId="1" fillId="17" borderId="1" xfId="0" applyFont="1" applyFill="1" applyBorder="1" applyAlignment="1">
      <alignment horizontal="center"/>
    </xf>
    <xf numFmtId="0" fontId="1" fillId="17" borderId="9" xfId="0" applyFont="1" applyFill="1" applyBorder="1" applyAlignment="1">
      <alignment horizontal="center"/>
    </xf>
    <xf numFmtId="0" fontId="21" fillId="2" borderId="0" xfId="4" applyFill="1"/>
    <xf numFmtId="0" fontId="0" fillId="2" borderId="22" xfId="0" applyFill="1" applyBorder="1"/>
    <xf numFmtId="0" fontId="0" fillId="4" borderId="44" xfId="0" applyFill="1" applyBorder="1"/>
    <xf numFmtId="0" fontId="15" fillId="2" borderId="24" xfId="3" applyFill="1" applyBorder="1"/>
    <xf numFmtId="0" fontId="15" fillId="2" borderId="23" xfId="3" applyFill="1" applyBorder="1"/>
    <xf numFmtId="0" fontId="18" fillId="2" borderId="0" xfId="3" applyFont="1" applyFill="1"/>
    <xf numFmtId="0" fontId="0" fillId="2" borderId="0" xfId="3" applyFont="1" applyFill="1"/>
    <xf numFmtId="0" fontId="3" fillId="19" borderId="11" xfId="1" applyFill="1" applyBorder="1"/>
    <xf numFmtId="0" fontId="3" fillId="19" borderId="26" xfId="1" applyFill="1" applyBorder="1"/>
    <xf numFmtId="0" fontId="3" fillId="19" borderId="10" xfId="1" applyFill="1" applyBorder="1"/>
    <xf numFmtId="0" fontId="3" fillId="2" borderId="0" xfId="1" applyFill="1"/>
    <xf numFmtId="0" fontId="3" fillId="19" borderId="24" xfId="1" applyFill="1" applyBorder="1"/>
    <xf numFmtId="0" fontId="3" fillId="19" borderId="23" xfId="1" applyFill="1" applyBorder="1"/>
    <xf numFmtId="0" fontId="3" fillId="19" borderId="24" xfId="1" applyFill="1" applyBorder="1" applyAlignment="1">
      <alignment vertical="center"/>
    </xf>
    <xf numFmtId="0" fontId="3" fillId="19" borderId="23" xfId="1" applyFill="1" applyBorder="1" applyAlignment="1">
      <alignment vertical="center"/>
    </xf>
    <xf numFmtId="0" fontId="3" fillId="2" borderId="0" xfId="1" applyFill="1" applyAlignment="1">
      <alignment vertical="center"/>
    </xf>
    <xf numFmtId="0" fontId="83" fillId="19" borderId="23" xfId="1" applyFont="1" applyFill="1" applyBorder="1" applyAlignment="1">
      <alignment horizontal="left" vertical="center"/>
    </xf>
    <xf numFmtId="0" fontId="82" fillId="3" borderId="6" xfId="1" applyFont="1" applyFill="1" applyBorder="1" applyAlignment="1">
      <alignment vertical="top"/>
    </xf>
    <xf numFmtId="0" fontId="82" fillId="3" borderId="7" xfId="1" applyFont="1" applyFill="1" applyBorder="1" applyAlignment="1">
      <alignment vertical="top"/>
    </xf>
    <xf numFmtId="0" fontId="4" fillId="2" borderId="0" xfId="1" applyFont="1" applyFill="1" applyAlignment="1">
      <alignment horizontal="center" vertical="center"/>
    </xf>
    <xf numFmtId="0" fontId="85" fillId="6" borderId="6" xfId="2" applyFont="1" applyFill="1" applyBorder="1"/>
    <xf numFmtId="0" fontId="86" fillId="6" borderId="7" xfId="2" applyFont="1" applyFill="1" applyBorder="1"/>
    <xf numFmtId="0" fontId="86" fillId="6" borderId="8" xfId="2" applyFont="1" applyFill="1" applyBorder="1"/>
    <xf numFmtId="0" fontId="25" fillId="0" borderId="8" xfId="2" applyFont="1" applyBorder="1" applyAlignment="1">
      <alignment horizontal="center" textRotation="90" wrapText="1"/>
    </xf>
    <xf numFmtId="0" fontId="25" fillId="0" borderId="1" xfId="2" applyFont="1" applyBorder="1" applyAlignment="1">
      <alignment textRotation="90" wrapText="1"/>
    </xf>
    <xf numFmtId="0" fontId="25" fillId="0" borderId="1" xfId="2" applyFont="1" applyBorder="1" applyAlignment="1">
      <alignment horizontal="center" textRotation="90"/>
    </xf>
    <xf numFmtId="0" fontId="20" fillId="0" borderId="9" xfId="2" applyFont="1" applyBorder="1" applyAlignment="1">
      <alignment vertical="center" wrapText="1"/>
    </xf>
    <xf numFmtId="0" fontId="20" fillId="0" borderId="22" xfId="2" applyFont="1" applyBorder="1" applyAlignment="1">
      <alignment vertical="center" wrapText="1"/>
    </xf>
    <xf numFmtId="0" fontId="14" fillId="13" borderId="7" xfId="2" applyFill="1" applyBorder="1" applyAlignment="1">
      <alignment horizontal="center" wrapText="1"/>
    </xf>
    <xf numFmtId="0" fontId="20" fillId="13" borderId="23" xfId="2" applyFont="1" applyFill="1" applyBorder="1" applyAlignment="1">
      <alignment horizontal="center" wrapText="1"/>
    </xf>
    <xf numFmtId="0" fontId="28" fillId="8" borderId="1" xfId="2" applyFont="1" applyFill="1" applyBorder="1" applyAlignment="1">
      <alignment horizontal="center"/>
    </xf>
    <xf numFmtId="0" fontId="57" fillId="8" borderId="1" xfId="2" applyFont="1" applyFill="1" applyBorder="1" applyAlignment="1">
      <alignment horizontal="center"/>
    </xf>
    <xf numFmtId="0" fontId="20" fillId="9" borderId="24" xfId="2" applyFont="1" applyFill="1" applyBorder="1" applyAlignment="1">
      <alignment horizontal="center" wrapText="1"/>
    </xf>
    <xf numFmtId="0" fontId="20" fillId="9" borderId="23" xfId="2" applyFont="1" applyFill="1" applyBorder="1" applyAlignment="1">
      <alignment horizontal="center" wrapText="1"/>
    </xf>
    <xf numFmtId="0" fontId="14" fillId="13" borderId="24" xfId="2" applyFill="1" applyBorder="1"/>
    <xf numFmtId="0" fontId="14" fillId="13" borderId="23" xfId="2" applyFill="1" applyBorder="1" applyAlignment="1">
      <alignment horizontal="center" textRotation="90" wrapText="1"/>
    </xf>
    <xf numFmtId="1" fontId="57" fillId="8" borderId="1" xfId="2" applyNumberFormat="1" applyFont="1" applyFill="1" applyBorder="1" applyAlignment="1">
      <alignment horizontal="center"/>
    </xf>
    <xf numFmtId="0" fontId="11" fillId="13" borderId="23" xfId="2" applyFont="1" applyFill="1" applyBorder="1" applyAlignment="1">
      <alignment horizontal="center" textRotation="90" wrapText="1"/>
    </xf>
    <xf numFmtId="0" fontId="14" fillId="13" borderId="23" xfId="2" applyFill="1" applyBorder="1"/>
    <xf numFmtId="0" fontId="28" fillId="13" borderId="23" xfId="2" applyFont="1" applyFill="1" applyBorder="1" applyAlignment="1">
      <alignment horizontal="center" wrapText="1"/>
    </xf>
    <xf numFmtId="0" fontId="25" fillId="6" borderId="30" xfId="2" applyFont="1" applyFill="1" applyBorder="1" applyAlignment="1">
      <alignment horizontal="center"/>
    </xf>
    <xf numFmtId="1" fontId="57" fillId="6" borderId="48" xfId="2" applyNumberFormat="1" applyFont="1" applyFill="1" applyBorder="1" applyAlignment="1">
      <alignment horizontal="center"/>
    </xf>
    <xf numFmtId="0" fontId="1" fillId="20" borderId="1" xfId="0" applyFont="1" applyFill="1" applyBorder="1" applyAlignment="1">
      <alignment horizontal="center"/>
    </xf>
    <xf numFmtId="0" fontId="0" fillId="7" borderId="1" xfId="0" applyFill="1" applyBorder="1" applyAlignment="1">
      <alignment horizontal="center"/>
    </xf>
    <xf numFmtId="0" fontId="1" fillId="7" borderId="1" xfId="0" applyFont="1" applyFill="1" applyBorder="1" applyAlignment="1">
      <alignment horizontal="center"/>
    </xf>
    <xf numFmtId="0" fontId="1" fillId="20" borderId="31" xfId="0" applyFont="1" applyFill="1" applyBorder="1" applyAlignment="1">
      <alignment horizontal="center"/>
    </xf>
    <xf numFmtId="0" fontId="1" fillId="20" borderId="32" xfId="0" applyFont="1" applyFill="1" applyBorder="1" applyAlignment="1">
      <alignment horizontal="center"/>
    </xf>
    <xf numFmtId="0" fontId="1" fillId="20" borderId="23" xfId="0" applyFont="1" applyFill="1" applyBorder="1" applyAlignment="1">
      <alignment horizontal="center"/>
    </xf>
    <xf numFmtId="0" fontId="1" fillId="20" borderId="17" xfId="0" applyFont="1" applyFill="1" applyBorder="1" applyAlignment="1">
      <alignment horizontal="center"/>
    </xf>
    <xf numFmtId="0" fontId="1" fillId="21" borderId="31" xfId="0" applyFont="1" applyFill="1" applyBorder="1" applyAlignment="1">
      <alignment horizontal="center"/>
    </xf>
    <xf numFmtId="0" fontId="1" fillId="21" borderId="32" xfId="0" applyFont="1" applyFill="1" applyBorder="1" applyAlignment="1">
      <alignment horizontal="center"/>
    </xf>
    <xf numFmtId="0" fontId="1" fillId="21" borderId="17" xfId="0" applyFont="1" applyFill="1" applyBorder="1" applyAlignment="1">
      <alignment horizontal="center"/>
    </xf>
    <xf numFmtId="0" fontId="1" fillId="21" borderId="1" xfId="0" applyFont="1" applyFill="1" applyBorder="1" applyAlignment="1">
      <alignment horizontal="center"/>
    </xf>
    <xf numFmtId="0" fontId="1" fillId="7" borderId="31" xfId="0" applyFont="1" applyFill="1" applyBorder="1" applyAlignment="1">
      <alignment horizontal="center"/>
    </xf>
    <xf numFmtId="0" fontId="1" fillId="7" borderId="17" xfId="0" applyFont="1" applyFill="1" applyBorder="1" applyAlignment="1">
      <alignment horizontal="center"/>
    </xf>
    <xf numFmtId="0" fontId="1" fillId="7" borderId="32" xfId="0" applyFont="1" applyFill="1" applyBorder="1" applyAlignment="1">
      <alignment horizontal="center"/>
    </xf>
    <xf numFmtId="0" fontId="1" fillId="22" borderId="1" xfId="0" applyFont="1" applyFill="1" applyBorder="1" applyAlignment="1">
      <alignment horizontal="center"/>
    </xf>
    <xf numFmtId="0" fontId="1" fillId="22" borderId="31" xfId="0" applyFont="1" applyFill="1" applyBorder="1" applyAlignment="1">
      <alignment horizontal="center"/>
    </xf>
    <xf numFmtId="0" fontId="1" fillId="22" borderId="32" xfId="0" applyFont="1" applyFill="1" applyBorder="1" applyAlignment="1">
      <alignment horizontal="center"/>
    </xf>
    <xf numFmtId="0" fontId="1" fillId="5" borderId="1" xfId="0" applyFont="1" applyFill="1" applyBorder="1" applyAlignment="1">
      <alignment horizontal="center"/>
    </xf>
    <xf numFmtId="0" fontId="1" fillId="5" borderId="31" xfId="0" applyFont="1" applyFill="1" applyBorder="1" applyAlignment="1">
      <alignment horizontal="center"/>
    </xf>
    <xf numFmtId="0" fontId="1" fillId="5" borderId="17" xfId="0" applyFont="1" applyFill="1" applyBorder="1" applyAlignment="1">
      <alignment horizontal="center"/>
    </xf>
    <xf numFmtId="0" fontId="1" fillId="5" borderId="32" xfId="0" applyFont="1" applyFill="1" applyBorder="1" applyAlignment="1">
      <alignment horizontal="center"/>
    </xf>
    <xf numFmtId="0" fontId="13" fillId="17" borderId="9" xfId="0" applyFont="1" applyFill="1" applyBorder="1" applyAlignment="1">
      <alignment horizontal="center" wrapText="1"/>
    </xf>
    <xf numFmtId="0" fontId="0" fillId="2" borderId="0" xfId="0" applyFill="1" applyAlignment="1">
      <alignment horizontal="center"/>
    </xf>
    <xf numFmtId="0" fontId="0" fillId="0" borderId="0" xfId="0" applyAlignment="1">
      <alignment horizontal="center"/>
    </xf>
    <xf numFmtId="0" fontId="89" fillId="13" borderId="7" xfId="2" applyFont="1" applyFill="1" applyBorder="1" applyAlignment="1">
      <alignment wrapText="1"/>
    </xf>
    <xf numFmtId="0" fontId="92" fillId="24" borderId="1" xfId="0" applyFont="1" applyFill="1" applyBorder="1" applyAlignment="1">
      <alignment vertical="center"/>
    </xf>
    <xf numFmtId="0" fontId="93" fillId="24" borderId="8" xfId="0" applyFont="1" applyFill="1" applyBorder="1" applyAlignment="1">
      <alignment vertical="center"/>
    </xf>
    <xf numFmtId="0" fontId="92" fillId="23" borderId="45" xfId="0" applyFont="1" applyFill="1" applyBorder="1" applyAlignment="1">
      <alignment vertical="center"/>
    </xf>
    <xf numFmtId="0" fontId="93" fillId="23" borderId="24" xfId="0" applyFont="1" applyFill="1" applyBorder="1" applyAlignment="1">
      <alignment horizontal="center" vertical="center"/>
    </xf>
    <xf numFmtId="0" fontId="93" fillId="23" borderId="23" xfId="0" applyFont="1" applyFill="1" applyBorder="1" applyAlignment="1">
      <alignment vertical="center"/>
    </xf>
    <xf numFmtId="0" fontId="93" fillId="23" borderId="22" xfId="0" applyFont="1" applyFill="1" applyBorder="1" applyAlignment="1">
      <alignment vertical="center"/>
    </xf>
    <xf numFmtId="0" fontId="93" fillId="23" borderId="9" xfId="0" applyFont="1" applyFill="1" applyBorder="1" applyAlignment="1">
      <alignment vertical="center"/>
    </xf>
    <xf numFmtId="0" fontId="93" fillId="23" borderId="45" xfId="0" applyFont="1" applyFill="1" applyBorder="1" applyAlignment="1">
      <alignment vertical="center"/>
    </xf>
    <xf numFmtId="0" fontId="92" fillId="23" borderId="1" xfId="0" applyFont="1" applyFill="1" applyBorder="1" applyAlignment="1">
      <alignment horizontal="center" vertical="center"/>
    </xf>
    <xf numFmtId="0" fontId="92" fillId="23" borderId="47" xfId="0" applyFont="1" applyFill="1" applyBorder="1" applyAlignment="1">
      <alignment vertical="center"/>
    </xf>
    <xf numFmtId="0" fontId="93" fillId="23" borderId="1" xfId="0" applyFont="1" applyFill="1" applyBorder="1" applyAlignment="1">
      <alignment vertical="center"/>
    </xf>
    <xf numFmtId="0" fontId="93" fillId="23" borderId="23" xfId="0" applyFont="1" applyFill="1" applyBorder="1" applyAlignment="1">
      <alignment vertical="center" wrapText="1"/>
    </xf>
    <xf numFmtId="0" fontId="93" fillId="23" borderId="8" xfId="0" applyFont="1" applyFill="1" applyBorder="1" applyAlignment="1">
      <alignment vertical="center"/>
    </xf>
    <xf numFmtId="0" fontId="93" fillId="23" borderId="45" xfId="0" applyFont="1" applyFill="1" applyBorder="1" applyAlignment="1">
      <alignment vertical="center" wrapText="1"/>
    </xf>
    <xf numFmtId="0" fontId="0" fillId="2" borderId="45" xfId="0" applyFill="1" applyBorder="1"/>
    <xf numFmtId="0" fontId="21" fillId="2" borderId="8" xfId="4" applyFill="1" applyBorder="1"/>
    <xf numFmtId="0" fontId="0" fillId="2" borderId="10" xfId="0" applyFill="1" applyBorder="1" applyAlignment="1">
      <alignment wrapText="1"/>
    </xf>
    <xf numFmtId="0" fontId="0" fillId="2" borderId="0" xfId="0" applyFill="1" applyAlignment="1">
      <alignment horizontal="left" vertical="top"/>
    </xf>
    <xf numFmtId="0" fontId="0" fillId="2" borderId="8" xfId="0" applyFill="1" applyBorder="1" applyAlignment="1">
      <alignment wrapText="1"/>
    </xf>
    <xf numFmtId="0" fontId="0" fillId="2" borderId="8" xfId="0" applyFill="1" applyBorder="1" applyAlignment="1">
      <alignment vertical="top" wrapText="1"/>
    </xf>
    <xf numFmtId="0" fontId="1" fillId="2" borderId="6" xfId="0" applyFont="1" applyFill="1" applyBorder="1" applyAlignment="1">
      <alignment horizontal="left" vertical="top"/>
    </xf>
    <xf numFmtId="0" fontId="1" fillId="2" borderId="11" xfId="0" applyFont="1" applyFill="1" applyBorder="1" applyAlignment="1">
      <alignment horizontal="left" vertical="top"/>
    </xf>
    <xf numFmtId="0" fontId="0" fillId="2" borderId="23" xfId="0" applyFill="1" applyBorder="1" applyAlignment="1">
      <alignment wrapText="1"/>
    </xf>
    <xf numFmtId="0" fontId="0" fillId="2" borderId="24" xfId="0" applyFill="1" applyBorder="1" applyAlignment="1">
      <alignment horizontal="left" vertical="top"/>
    </xf>
    <xf numFmtId="0" fontId="10" fillId="2" borderId="0" xfId="0" applyFont="1" applyFill="1" applyAlignment="1">
      <alignment horizontal="left" vertical="top"/>
    </xf>
    <xf numFmtId="0" fontId="1" fillId="2" borderId="24" xfId="0" applyFont="1" applyFill="1" applyBorder="1" applyAlignment="1">
      <alignment horizontal="left" vertical="top"/>
    </xf>
    <xf numFmtId="0" fontId="98" fillId="2" borderId="0" xfId="1" applyFont="1" applyFill="1" applyAlignment="1">
      <alignment horizontal="center"/>
    </xf>
    <xf numFmtId="0" fontId="9" fillId="2" borderId="3"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62" xfId="1" applyFont="1" applyFill="1" applyBorder="1" applyAlignment="1">
      <alignment horizontal="center" vertical="center" wrapText="1"/>
    </xf>
    <xf numFmtId="0" fontId="9" fillId="2" borderId="27"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27"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0" xfId="1" applyFont="1" applyFill="1" applyBorder="1" applyAlignment="1">
      <alignment horizontal="center" vertical="center" wrapText="1"/>
    </xf>
    <xf numFmtId="0" fontId="9" fillId="2" borderId="61" xfId="1" applyFont="1" applyFill="1" applyBorder="1" applyAlignment="1">
      <alignment horizontal="center" vertical="center" wrapText="1"/>
    </xf>
    <xf numFmtId="0" fontId="84" fillId="2" borderId="1" xfId="1" applyFont="1" applyFill="1" applyBorder="1" applyAlignment="1">
      <alignment horizontal="center" vertical="center" textRotation="90" wrapText="1"/>
    </xf>
    <xf numFmtId="0" fontId="9" fillId="2" borderId="48" xfId="14" applyFont="1" applyFill="1" applyBorder="1" applyAlignment="1" applyProtection="1">
      <alignment horizontal="center" vertical="center" wrapText="1"/>
    </xf>
    <xf numFmtId="0" fontId="9" fillId="2" borderId="14" xfId="1" applyFont="1" applyFill="1" applyBorder="1" applyAlignment="1">
      <alignment horizontal="center" vertical="center"/>
    </xf>
    <xf numFmtId="0" fontId="9" fillId="2" borderId="61" xfId="1" applyFont="1" applyFill="1" applyBorder="1" applyAlignment="1">
      <alignment horizontal="center" vertical="center"/>
    </xf>
    <xf numFmtId="0" fontId="9" fillId="2" borderId="63"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xf>
    <xf numFmtId="0" fontId="9" fillId="2" borderId="3" xfId="14" applyFont="1" applyFill="1" applyBorder="1" applyAlignment="1" applyProtection="1">
      <alignment horizontal="center" vertical="center" wrapText="1"/>
    </xf>
    <xf numFmtId="0" fontId="3" fillId="2" borderId="0" xfId="1" applyFill="1" applyAlignment="1">
      <alignment horizontal="center" vertical="center"/>
    </xf>
    <xf numFmtId="0" fontId="9" fillId="2" borderId="15" xfId="1" applyFont="1" applyFill="1" applyBorder="1" applyAlignment="1">
      <alignment horizontal="center" vertical="center"/>
    </xf>
    <xf numFmtId="0" fontId="9" fillId="2" borderId="4" xfId="1" applyFont="1" applyFill="1" applyBorder="1" applyAlignment="1">
      <alignment horizontal="center" vertical="center"/>
    </xf>
    <xf numFmtId="0" fontId="97" fillId="2" borderId="15" xfId="1" applyFont="1" applyFill="1" applyBorder="1" applyAlignment="1">
      <alignment horizontal="center" vertical="center"/>
    </xf>
    <xf numFmtId="0" fontId="97" fillId="2" borderId="48" xfId="1" applyFont="1" applyFill="1" applyBorder="1" applyAlignment="1">
      <alignment horizontal="center" vertical="center"/>
    </xf>
    <xf numFmtId="0" fontId="9" fillId="2" borderId="63" xfId="1" applyFont="1" applyFill="1" applyBorder="1" applyAlignment="1">
      <alignment horizontal="center" vertical="center"/>
    </xf>
    <xf numFmtId="0" fontId="9" fillId="2" borderId="48" xfId="1" applyFont="1" applyFill="1" applyBorder="1" applyAlignment="1">
      <alignment horizontal="center" vertical="center" wrapText="1"/>
    </xf>
    <xf numFmtId="0" fontId="97" fillId="2" borderId="1" xfId="1" applyFont="1" applyFill="1" applyBorder="1" applyAlignment="1">
      <alignment horizontal="center" vertical="center"/>
    </xf>
    <xf numFmtId="0" fontId="21" fillId="2" borderId="31" xfId="4" applyFill="1" applyBorder="1" applyAlignment="1">
      <alignment wrapText="1"/>
    </xf>
    <xf numFmtId="0" fontId="21" fillId="2" borderId="9" xfId="4" applyFill="1" applyBorder="1" applyAlignment="1">
      <alignment vertical="center"/>
    </xf>
    <xf numFmtId="0" fontId="21" fillId="2" borderId="35" xfId="4" applyFill="1" applyBorder="1" applyAlignment="1">
      <alignment wrapText="1"/>
    </xf>
    <xf numFmtId="0" fontId="21" fillId="2" borderId="35" xfId="4" applyFill="1" applyBorder="1"/>
    <xf numFmtId="0" fontId="21" fillId="2" borderId="17" xfId="4" applyFill="1" applyBorder="1" applyAlignment="1">
      <alignment wrapText="1"/>
    </xf>
    <xf numFmtId="0" fontId="21" fillId="2" borderId="31" xfId="4" applyFill="1" applyBorder="1"/>
    <xf numFmtId="0" fontId="21" fillId="2" borderId="31" xfId="4" applyFill="1" applyBorder="1" applyAlignment="1">
      <alignment vertical="center" wrapText="1"/>
    </xf>
    <xf numFmtId="0" fontId="21" fillId="2" borderId="31" xfId="4" applyFill="1" applyBorder="1" applyAlignment="1">
      <alignment vertical="center"/>
    </xf>
    <xf numFmtId="0" fontId="21" fillId="2" borderId="31" xfId="4" applyFill="1" applyBorder="1" applyAlignment="1">
      <alignment horizontal="center" vertical="center" wrapText="1"/>
    </xf>
    <xf numFmtId="0" fontId="21" fillId="2" borderId="35" xfId="4" applyFill="1" applyBorder="1" applyAlignment="1">
      <alignment horizontal="left" vertical="center"/>
    </xf>
    <xf numFmtId="0" fontId="94" fillId="4" borderId="6" xfId="0" applyFont="1" applyFill="1" applyBorder="1" applyAlignment="1">
      <alignment horizontal="left" vertical="top"/>
    </xf>
    <xf numFmtId="0" fontId="94" fillId="25" borderId="8" xfId="0" applyFont="1" applyFill="1" applyBorder="1"/>
    <xf numFmtId="0" fontId="0" fillId="2" borderId="64" xfId="0" applyFill="1" applyBorder="1"/>
    <xf numFmtId="0" fontId="1" fillId="17" borderId="9" xfId="0" applyFont="1" applyFill="1" applyBorder="1" applyAlignment="1">
      <alignment horizontal="center" wrapText="1"/>
    </xf>
    <xf numFmtId="0" fontId="70" fillId="2" borderId="53" xfId="9" applyFont="1" applyFill="1" applyBorder="1" applyAlignment="1">
      <alignment horizontal="left" vertical="center"/>
    </xf>
    <xf numFmtId="0" fontId="70" fillId="2" borderId="37" xfId="9" applyFont="1" applyFill="1" applyBorder="1" applyAlignment="1">
      <alignment horizontal="left" vertical="center"/>
    </xf>
    <xf numFmtId="0" fontId="15" fillId="2" borderId="50" xfId="9" applyFill="1" applyBorder="1" applyAlignment="1">
      <alignment horizontal="left"/>
    </xf>
    <xf numFmtId="0" fontId="15" fillId="2" borderId="51" xfId="9" applyFill="1" applyBorder="1" applyAlignment="1">
      <alignment horizontal="left"/>
    </xf>
    <xf numFmtId="0" fontId="15" fillId="2" borderId="24" xfId="9" applyFill="1" applyBorder="1" applyAlignment="1">
      <alignment horizontal="left"/>
    </xf>
    <xf numFmtId="0" fontId="70" fillId="2" borderId="50" xfId="9" applyFont="1" applyFill="1" applyBorder="1" applyAlignment="1">
      <alignment horizontal="left" vertical="center" wrapText="1"/>
    </xf>
    <xf numFmtId="0" fontId="70" fillId="2" borderId="53" xfId="9" applyFont="1" applyFill="1" applyBorder="1" applyAlignment="1">
      <alignment horizontal="left" vertical="center" wrapText="1"/>
    </xf>
    <xf numFmtId="0" fontId="21" fillId="2" borderId="37" xfId="4" applyFill="1" applyBorder="1" applyAlignment="1">
      <alignment horizontal="center" vertical="center" wrapText="1"/>
    </xf>
    <xf numFmtId="0" fontId="21" fillId="2" borderId="50" xfId="4" applyFill="1" applyBorder="1" applyAlignment="1">
      <alignment horizontal="center" vertical="center" wrapText="1"/>
    </xf>
    <xf numFmtId="0" fontId="1" fillId="2" borderId="50" xfId="9" applyFont="1" applyFill="1" applyBorder="1" applyAlignment="1">
      <alignment horizontal="center" vertical="center" wrapText="1"/>
    </xf>
    <xf numFmtId="0" fontId="1" fillId="2" borderId="36" xfId="9" applyFont="1" applyFill="1" applyBorder="1" applyAlignment="1">
      <alignment horizontal="center" vertical="center" wrapText="1"/>
    </xf>
    <xf numFmtId="0" fontId="15" fillId="2" borderId="0" xfId="9" applyFill="1" applyAlignment="1">
      <alignment horizontal="center" vertical="center" wrapText="1"/>
    </xf>
    <xf numFmtId="0" fontId="21" fillId="2" borderId="53" xfId="4" applyFill="1" applyBorder="1" applyAlignment="1">
      <alignment horizontal="center" vertical="center" wrapText="1"/>
    </xf>
    <xf numFmtId="0" fontId="15" fillId="2" borderId="50" xfId="9" applyFill="1" applyBorder="1" applyAlignment="1">
      <alignment horizontal="center" vertical="center" wrapText="1"/>
    </xf>
    <xf numFmtId="0" fontId="15" fillId="2" borderId="36" xfId="9" applyFill="1" applyBorder="1" applyAlignment="1">
      <alignment horizontal="center" vertical="center" wrapText="1"/>
    </xf>
    <xf numFmtId="0" fontId="15" fillId="2" borderId="31" xfId="9" applyFill="1" applyBorder="1" applyAlignment="1">
      <alignment horizontal="center" vertical="center" wrapText="1"/>
    </xf>
    <xf numFmtId="0" fontId="15" fillId="2" borderId="17" xfId="9" applyFill="1" applyBorder="1" applyAlignment="1">
      <alignment horizontal="center" vertical="center" wrapText="1"/>
    </xf>
    <xf numFmtId="0" fontId="15" fillId="2" borderId="32" xfId="9" applyFill="1" applyBorder="1" applyAlignment="1">
      <alignment horizontal="center" vertical="center" wrapText="1"/>
    </xf>
    <xf numFmtId="0" fontId="15" fillId="2" borderId="41" xfId="9" applyFill="1" applyBorder="1" applyAlignment="1">
      <alignment horizontal="center" vertical="center" wrapText="1"/>
    </xf>
    <xf numFmtId="0" fontId="15" fillId="2" borderId="51" xfId="9" applyFill="1" applyBorder="1" applyAlignment="1">
      <alignment horizontal="center" vertical="center" wrapText="1"/>
    </xf>
    <xf numFmtId="0" fontId="72" fillId="2" borderId="9" xfId="9" applyFont="1" applyFill="1" applyBorder="1" applyAlignment="1">
      <alignment horizontal="center" vertical="center" wrapText="1"/>
    </xf>
    <xf numFmtId="0" fontId="72" fillId="2" borderId="17" xfId="9" applyFont="1" applyFill="1" applyBorder="1" applyAlignment="1">
      <alignment horizontal="center" vertical="center" wrapText="1"/>
    </xf>
    <xf numFmtId="0" fontId="72" fillId="2" borderId="31" xfId="9" applyFont="1" applyFill="1" applyBorder="1" applyAlignment="1">
      <alignment horizontal="center" vertical="center" wrapText="1"/>
    </xf>
    <xf numFmtId="0" fontId="10" fillId="2" borderId="1" xfId="9" applyFont="1" applyFill="1" applyBorder="1" applyAlignment="1">
      <alignment horizontal="center" vertical="center" wrapText="1"/>
    </xf>
    <xf numFmtId="0" fontId="21" fillId="2" borderId="9" xfId="4" applyFill="1" applyBorder="1" applyAlignment="1">
      <alignment horizontal="center" vertical="center" wrapText="1"/>
    </xf>
    <xf numFmtId="0" fontId="21" fillId="2" borderId="17" xfId="4" applyFill="1" applyBorder="1" applyAlignment="1">
      <alignment horizontal="center" vertical="center" wrapText="1"/>
    </xf>
    <xf numFmtId="0" fontId="100" fillId="2" borderId="17" xfId="4" applyFont="1" applyFill="1" applyBorder="1" applyAlignment="1">
      <alignment horizontal="center" vertical="center" wrapText="1"/>
    </xf>
    <xf numFmtId="0" fontId="21" fillId="2" borderId="17" xfId="4" quotePrefix="1" applyFill="1" applyBorder="1" applyAlignment="1">
      <alignment horizontal="center" vertical="center" wrapText="1"/>
    </xf>
    <xf numFmtId="0" fontId="100" fillId="2" borderId="31" xfId="4" applyFont="1" applyFill="1" applyBorder="1" applyAlignment="1">
      <alignment horizontal="center" vertical="center" wrapText="1"/>
    </xf>
    <xf numFmtId="0" fontId="101" fillId="2" borderId="31" xfId="4" applyFont="1" applyFill="1" applyBorder="1" applyAlignment="1">
      <alignment horizontal="center" vertical="center" wrapText="1"/>
    </xf>
    <xf numFmtId="0" fontId="21" fillId="2" borderId="35" xfId="4" applyFill="1" applyBorder="1" applyAlignment="1">
      <alignment horizontal="center" vertical="center" wrapText="1"/>
    </xf>
    <xf numFmtId="0" fontId="10" fillId="10" borderId="9" xfId="0" applyFont="1" applyFill="1" applyBorder="1" applyAlignment="1">
      <alignment horizontal="center" wrapText="1"/>
    </xf>
    <xf numFmtId="0" fontId="11" fillId="4" borderId="0" xfId="0" applyFont="1" applyFill="1" applyAlignment="1">
      <alignment wrapText="1"/>
    </xf>
    <xf numFmtId="0" fontId="2" fillId="10" borderId="1" xfId="0" applyFont="1" applyFill="1" applyBorder="1" applyAlignment="1">
      <alignment horizontal="center" wrapText="1"/>
    </xf>
    <xf numFmtId="0" fontId="2" fillId="10" borderId="9" xfId="0" applyFont="1" applyFill="1" applyBorder="1" applyAlignment="1">
      <alignment horizontal="center" wrapText="1"/>
    </xf>
    <xf numFmtId="0" fontId="2" fillId="17" borderId="9" xfId="0" applyFont="1" applyFill="1" applyBorder="1" applyAlignment="1">
      <alignment horizontal="center" wrapText="1"/>
    </xf>
    <xf numFmtId="0" fontId="11" fillId="2" borderId="0" xfId="0" applyFont="1" applyFill="1" applyAlignment="1">
      <alignment wrapText="1"/>
    </xf>
    <xf numFmtId="0" fontId="79" fillId="4" borderId="6" xfId="3" applyFont="1" applyFill="1" applyBorder="1" applyAlignment="1">
      <alignment vertical="center"/>
    </xf>
    <xf numFmtId="0" fontId="79" fillId="4" borderId="7" xfId="3" applyFont="1" applyFill="1" applyBorder="1" applyAlignment="1">
      <alignment vertical="center"/>
    </xf>
    <xf numFmtId="0" fontId="21" fillId="2" borderId="11" xfId="4" applyFill="1" applyBorder="1" applyAlignment="1">
      <alignment horizontal="center" vertical="center" wrapText="1"/>
    </xf>
    <xf numFmtId="0" fontId="72" fillId="2" borderId="50" xfId="9" applyFont="1" applyFill="1" applyBorder="1" applyAlignment="1">
      <alignment horizontal="center" vertical="center" wrapText="1"/>
    </xf>
    <xf numFmtId="0" fontId="96" fillId="0" borderId="31" xfId="0" applyFont="1" applyBorder="1" applyAlignment="1">
      <alignment horizontal="center" vertical="center" wrapText="1"/>
    </xf>
    <xf numFmtId="0" fontId="100" fillId="2" borderId="50" xfId="4" applyFont="1" applyFill="1" applyBorder="1" applyAlignment="1">
      <alignment horizontal="center" vertical="center" wrapText="1"/>
    </xf>
    <xf numFmtId="0" fontId="21" fillId="2" borderId="50" xfId="4" quotePrefix="1" applyFill="1" applyBorder="1" applyAlignment="1">
      <alignment horizontal="center" vertical="center" wrapText="1"/>
    </xf>
    <xf numFmtId="0" fontId="0" fillId="2" borderId="17" xfId="0" applyFill="1" applyBorder="1"/>
    <xf numFmtId="0" fontId="0" fillId="2" borderId="32" xfId="0" applyFill="1" applyBorder="1"/>
    <xf numFmtId="0" fontId="21" fillId="0" borderId="17" xfId="4" applyBorder="1" applyAlignment="1">
      <alignment horizontal="center" vertical="center" wrapText="1" readingOrder="1"/>
    </xf>
    <xf numFmtId="0" fontId="102" fillId="0" borderId="53" xfId="0" applyFont="1" applyBorder="1" applyAlignment="1">
      <alignment horizontal="center" vertical="center"/>
    </xf>
    <xf numFmtId="0" fontId="21" fillId="0" borderId="50" xfId="4" applyBorder="1" applyAlignment="1">
      <alignment horizontal="center" vertical="center" wrapText="1" readingOrder="1"/>
    </xf>
    <xf numFmtId="0" fontId="0" fillId="2" borderId="36" xfId="0" applyFill="1" applyBorder="1"/>
    <xf numFmtId="0" fontId="96" fillId="0" borderId="53" xfId="0" applyFont="1" applyBorder="1" applyAlignment="1">
      <alignment horizontal="center" vertical="center" wrapText="1"/>
    </xf>
    <xf numFmtId="0" fontId="0" fillId="2" borderId="50" xfId="0" applyFill="1" applyBorder="1"/>
    <xf numFmtId="0" fontId="0" fillId="2" borderId="51" xfId="0" applyFill="1" applyBorder="1"/>
    <xf numFmtId="0" fontId="15" fillId="2" borderId="24" xfId="9" applyFill="1" applyBorder="1" applyAlignment="1">
      <alignment horizontal="center" vertical="center" wrapText="1"/>
    </xf>
    <xf numFmtId="0" fontId="0" fillId="2" borderId="41" xfId="0" applyFill="1" applyBorder="1"/>
    <xf numFmtId="0" fontId="96" fillId="0" borderId="35" xfId="0" applyFont="1" applyBorder="1" applyAlignment="1">
      <alignment horizontal="center" vertical="center" wrapText="1"/>
    </xf>
    <xf numFmtId="0" fontId="96" fillId="0" borderId="37" xfId="0" applyFont="1" applyBorder="1" applyAlignment="1">
      <alignment horizontal="center" vertical="center" wrapText="1"/>
    </xf>
    <xf numFmtId="0" fontId="21" fillId="0" borderId="32" xfId="4" applyBorder="1" applyAlignment="1">
      <alignment horizontal="center" vertical="center" wrapText="1" readingOrder="1"/>
    </xf>
    <xf numFmtId="0" fontId="96" fillId="0" borderId="58" xfId="0" applyFont="1" applyBorder="1" applyAlignment="1">
      <alignment horizontal="center" vertical="center" wrapText="1"/>
    </xf>
    <xf numFmtId="0" fontId="21" fillId="0" borderId="19" xfId="4" applyBorder="1" applyAlignment="1">
      <alignment horizontal="center" vertical="center" wrapText="1" readingOrder="1"/>
    </xf>
    <xf numFmtId="0" fontId="0" fillId="2" borderId="21" xfId="0" applyFill="1" applyBorder="1"/>
    <xf numFmtId="0" fontId="21" fillId="2" borderId="17" xfId="4" applyFill="1" applyBorder="1" applyAlignment="1">
      <alignment horizontal="center" vertical="center"/>
    </xf>
    <xf numFmtId="0" fontId="21" fillId="0" borderId="36" xfId="4" applyBorder="1" applyAlignment="1">
      <alignment horizontal="center" vertical="center" wrapText="1" readingOrder="1"/>
    </xf>
    <xf numFmtId="0" fontId="96" fillId="0" borderId="54" xfId="0" applyFont="1" applyBorder="1" applyAlignment="1">
      <alignment horizontal="center" vertical="center" wrapText="1"/>
    </xf>
    <xf numFmtId="0" fontId="21" fillId="0" borderId="16" xfId="4" applyBorder="1" applyAlignment="1">
      <alignment horizontal="center" vertical="center" wrapText="1" readingOrder="1"/>
    </xf>
    <xf numFmtId="0" fontId="96" fillId="2" borderId="31" xfId="0" applyFont="1" applyFill="1" applyBorder="1" applyAlignment="1">
      <alignment horizontal="center" vertical="center"/>
    </xf>
    <xf numFmtId="0" fontId="1" fillId="2" borderId="31" xfId="0" applyFont="1" applyFill="1" applyBorder="1" applyAlignment="1">
      <alignment horizontal="center" vertical="center" wrapText="1"/>
    </xf>
    <xf numFmtId="0" fontId="21" fillId="2" borderId="17" xfId="4" applyFill="1" applyBorder="1" applyAlignment="1">
      <alignment horizontal="center" wrapText="1"/>
    </xf>
    <xf numFmtId="0" fontId="0" fillId="0" borderId="19" xfId="0" applyBorder="1" applyAlignment="1">
      <alignment horizontal="center" vertical="center" wrapText="1" readingOrder="1"/>
    </xf>
    <xf numFmtId="0" fontId="21" fillId="2" borderId="32" xfId="4" applyFill="1" applyBorder="1" applyAlignment="1">
      <alignment horizontal="center" vertical="center" wrapText="1"/>
    </xf>
    <xf numFmtId="0" fontId="0" fillId="2" borderId="52" xfId="0" applyFill="1" applyBorder="1"/>
    <xf numFmtId="0" fontId="21" fillId="2" borderId="41" xfId="4" applyFill="1" applyBorder="1" applyAlignment="1">
      <alignment horizontal="center" vertical="center" wrapText="1"/>
    </xf>
    <xf numFmtId="0" fontId="21" fillId="2" borderId="16" xfId="4" applyFill="1" applyBorder="1" applyAlignment="1">
      <alignment horizontal="center" vertical="center" wrapText="1"/>
    </xf>
    <xf numFmtId="0" fontId="0" fillId="2" borderId="17" xfId="0" applyFill="1" applyBorder="1" applyAlignment="1">
      <alignment wrapText="1"/>
    </xf>
    <xf numFmtId="0" fontId="100" fillId="0" borderId="50" xfId="4" applyFont="1" applyBorder="1" applyAlignment="1">
      <alignment horizontal="center" vertical="center" wrapText="1" readingOrder="1"/>
    </xf>
    <xf numFmtId="0" fontId="100" fillId="0" borderId="17" xfId="4" applyFont="1" applyBorder="1" applyAlignment="1">
      <alignment horizontal="center" vertical="center" wrapText="1" readingOrder="1"/>
    </xf>
    <xf numFmtId="0" fontId="72" fillId="2" borderId="10" xfId="9" applyFont="1" applyFill="1" applyBorder="1" applyAlignment="1">
      <alignment horizontal="center" vertical="center" wrapText="1"/>
    </xf>
    <xf numFmtId="0" fontId="72" fillId="2" borderId="16" xfId="9" applyFont="1" applyFill="1" applyBorder="1" applyAlignment="1">
      <alignment horizontal="center" vertical="center" wrapText="1"/>
    </xf>
    <xf numFmtId="0" fontId="15" fillId="2" borderId="16" xfId="9" applyFill="1" applyBorder="1" applyAlignment="1">
      <alignment horizontal="center" vertical="center" wrapText="1"/>
    </xf>
    <xf numFmtId="0" fontId="15" fillId="2" borderId="52" xfId="9" applyFill="1" applyBorder="1" applyAlignment="1">
      <alignment horizontal="center" vertical="center" wrapText="1"/>
    </xf>
    <xf numFmtId="0" fontId="72" fillId="2" borderId="54" xfId="9" applyFont="1" applyFill="1" applyBorder="1" applyAlignment="1">
      <alignment horizontal="center" vertical="center" wrapText="1"/>
    </xf>
    <xf numFmtId="0" fontId="21" fillId="0" borderId="41" xfId="4" applyBorder="1" applyAlignment="1">
      <alignment horizontal="center" vertical="center" wrapText="1" readingOrder="1"/>
    </xf>
    <xf numFmtId="0" fontId="100" fillId="0" borderId="41" xfId="4" applyFont="1" applyBorder="1" applyAlignment="1">
      <alignment horizontal="center" vertical="center" wrapText="1" readingOrder="1"/>
    </xf>
    <xf numFmtId="0" fontId="103" fillId="2" borderId="16" xfId="9" applyFont="1" applyFill="1" applyBorder="1" applyAlignment="1">
      <alignment horizontal="center" vertical="center" wrapText="1"/>
    </xf>
    <xf numFmtId="0" fontId="103" fillId="2" borderId="52" xfId="9" applyFont="1" applyFill="1" applyBorder="1" applyAlignment="1">
      <alignment horizontal="center" vertical="center" wrapText="1"/>
    </xf>
    <xf numFmtId="0" fontId="21" fillId="2" borderId="31" xfId="4" applyFill="1" applyBorder="1" applyAlignment="1">
      <alignment horizontal="center" vertical="center"/>
    </xf>
    <xf numFmtId="0" fontId="101" fillId="2" borderId="17" xfId="4" applyFont="1" applyFill="1" applyBorder="1" applyAlignment="1">
      <alignment horizontal="center" vertical="center" wrapText="1"/>
    </xf>
    <xf numFmtId="0" fontId="21" fillId="2" borderId="35" xfId="4" applyFill="1" applyBorder="1" applyAlignment="1">
      <alignment horizontal="center" vertical="center"/>
    </xf>
    <xf numFmtId="0" fontId="105" fillId="2" borderId="31" xfId="0" applyFont="1" applyFill="1" applyBorder="1" applyAlignment="1">
      <alignment horizontal="center" vertical="center"/>
    </xf>
    <xf numFmtId="0" fontId="100" fillId="2" borderId="17" xfId="4" applyFont="1" applyFill="1" applyBorder="1" applyAlignment="1">
      <alignment horizontal="center" wrapText="1"/>
    </xf>
    <xf numFmtId="0" fontId="100" fillId="2" borderId="32" xfId="4" applyFont="1" applyFill="1" applyBorder="1" applyAlignment="1">
      <alignment horizontal="center" vertical="center" wrapText="1"/>
    </xf>
    <xf numFmtId="0" fontId="106" fillId="2" borderId="17" xfId="4" applyFont="1" applyFill="1" applyBorder="1" applyAlignment="1">
      <alignment horizontal="center" vertical="center" wrapText="1"/>
    </xf>
    <xf numFmtId="0" fontId="103" fillId="2" borderId="0" xfId="9" applyFont="1" applyFill="1" applyAlignment="1">
      <alignment horizontal="center" vertical="center" wrapText="1"/>
    </xf>
    <xf numFmtId="0" fontId="103" fillId="2" borderId="17" xfId="0" applyFont="1" applyFill="1" applyBorder="1"/>
    <xf numFmtId="0" fontId="105" fillId="0" borderId="31" xfId="0" applyFont="1" applyBorder="1" applyAlignment="1">
      <alignment horizontal="center" vertical="center" wrapText="1"/>
    </xf>
    <xf numFmtId="0" fontId="104" fillId="2" borderId="0" xfId="9" applyFont="1" applyFill="1" applyAlignment="1">
      <alignment horizontal="center" vertical="center" wrapText="1"/>
    </xf>
    <xf numFmtId="0" fontId="104" fillId="2" borderId="17" xfId="0" applyFont="1" applyFill="1" applyBorder="1"/>
    <xf numFmtId="0" fontId="107" fillId="0" borderId="31" xfId="0" applyFont="1" applyBorder="1" applyAlignment="1">
      <alignment horizontal="center" vertical="center" wrapText="1"/>
    </xf>
    <xf numFmtId="0" fontId="100" fillId="0" borderId="16" xfId="4" applyFont="1" applyBorder="1" applyAlignment="1">
      <alignment horizontal="center" vertical="center" wrapText="1" readingOrder="1"/>
    </xf>
    <xf numFmtId="0" fontId="100" fillId="0" borderId="32" xfId="4" applyFont="1" applyBorder="1" applyAlignment="1">
      <alignment horizontal="center" vertical="center" wrapText="1" readingOrder="1"/>
    </xf>
    <xf numFmtId="0" fontId="100" fillId="0" borderId="19" xfId="4" applyFont="1" applyBorder="1" applyAlignment="1">
      <alignment horizontal="center" vertical="center" wrapText="1" readingOrder="1"/>
    </xf>
    <xf numFmtId="0" fontId="105" fillId="0" borderId="58" xfId="0" applyFont="1" applyBorder="1" applyAlignment="1">
      <alignment horizontal="center" vertical="center" wrapText="1"/>
    </xf>
    <xf numFmtId="0" fontId="100" fillId="2" borderId="17" xfId="4" applyFont="1" applyFill="1" applyBorder="1" applyAlignment="1">
      <alignment horizontal="center" vertical="center"/>
    </xf>
    <xf numFmtId="0" fontId="101" fillId="2" borderId="17" xfId="4" applyFont="1" applyFill="1" applyBorder="1" applyAlignment="1">
      <alignment horizontal="center" vertical="center"/>
    </xf>
    <xf numFmtId="0" fontId="101" fillId="2" borderId="32" xfId="4" applyFont="1" applyFill="1" applyBorder="1" applyAlignment="1">
      <alignment horizontal="center" vertical="center" wrapText="1"/>
    </xf>
    <xf numFmtId="0" fontId="72" fillId="2" borderId="35" xfId="9" applyFont="1" applyFill="1" applyBorder="1" applyAlignment="1">
      <alignment wrapText="1"/>
    </xf>
    <xf numFmtId="0" fontId="101" fillId="2" borderId="35" xfId="4" applyFont="1" applyFill="1" applyBorder="1" applyAlignment="1">
      <alignment horizontal="center" vertical="center" wrapText="1"/>
    </xf>
    <xf numFmtId="0" fontId="72" fillId="2" borderId="35" xfId="9" applyFont="1" applyFill="1" applyBorder="1" applyAlignment="1">
      <alignment horizontal="center" vertical="center" wrapText="1"/>
    </xf>
    <xf numFmtId="0" fontId="107" fillId="0" borderId="54" xfId="0" applyFont="1" applyBorder="1" applyAlignment="1">
      <alignment horizontal="center" vertical="center" wrapText="1"/>
    </xf>
    <xf numFmtId="0" fontId="101" fillId="2" borderId="16" xfId="4" applyFont="1" applyFill="1" applyBorder="1" applyAlignment="1">
      <alignment horizontal="center" vertical="center" wrapText="1"/>
    </xf>
    <xf numFmtId="0" fontId="101" fillId="2" borderId="41" xfId="4" applyFont="1" applyFill="1" applyBorder="1" applyAlignment="1">
      <alignment horizontal="center" vertical="center" wrapText="1"/>
    </xf>
    <xf numFmtId="0" fontId="103" fillId="2" borderId="32" xfId="0" applyFont="1" applyFill="1" applyBorder="1"/>
    <xf numFmtId="0" fontId="21" fillId="0" borderId="0" xfId="4" applyAlignment="1">
      <alignment horizontal="left" vertical="center" wrapText="1" readingOrder="1"/>
    </xf>
    <xf numFmtId="0" fontId="65" fillId="2" borderId="9" xfId="0" applyFont="1" applyFill="1" applyBorder="1"/>
    <xf numFmtId="0" fontId="65" fillId="2" borderId="22" xfId="0" applyFont="1" applyFill="1" applyBorder="1"/>
    <xf numFmtId="0" fontId="65" fillId="4" borderId="44" xfId="0" applyFont="1" applyFill="1" applyBorder="1"/>
    <xf numFmtId="0" fontId="65" fillId="2" borderId="0" xfId="0" applyFont="1" applyFill="1"/>
    <xf numFmtId="0" fontId="65" fillId="0" borderId="0" xfId="0" applyFont="1"/>
    <xf numFmtId="0" fontId="23" fillId="6" borderId="0" xfId="2" applyFont="1" applyFill="1" applyAlignment="1">
      <alignment horizontal="left" vertical="center" wrapText="1"/>
    </xf>
    <xf numFmtId="0" fontId="109" fillId="6" borderId="0" xfId="2" applyFont="1" applyFill="1"/>
    <xf numFmtId="0" fontId="109" fillId="2" borderId="0" xfId="0" applyFont="1" applyFill="1" applyAlignment="1">
      <alignment vertical="center" readingOrder="1"/>
    </xf>
    <xf numFmtId="0" fontId="109" fillId="2" borderId="0" xfId="5" applyFont="1" applyFill="1" applyAlignment="1"/>
    <xf numFmtId="0" fontId="109" fillId="2" borderId="0" xfId="2" applyFont="1" applyFill="1"/>
    <xf numFmtId="0" fontId="13" fillId="2" borderId="0" xfId="5" applyFont="1" applyFill="1"/>
    <xf numFmtId="0" fontId="14" fillId="2" borderId="0" xfId="2" applyFill="1"/>
    <xf numFmtId="0" fontId="109" fillId="2" borderId="0" xfId="5" applyFont="1" applyFill="1"/>
    <xf numFmtId="0" fontId="65" fillId="2" borderId="0" xfId="5" applyFont="1" applyFill="1"/>
    <xf numFmtId="0" fontId="3" fillId="19" borderId="46" xfId="1" applyFill="1" applyBorder="1"/>
    <xf numFmtId="0" fontId="3" fillId="19" borderId="47" xfId="1" applyFill="1" applyBorder="1"/>
    <xf numFmtId="0" fontId="3" fillId="19" borderId="45" xfId="1" applyFill="1" applyBorder="1" applyAlignment="1">
      <alignment vertical="center"/>
    </xf>
    <xf numFmtId="0" fontId="4" fillId="26" borderId="7" xfId="1" applyFont="1" applyFill="1" applyBorder="1" applyAlignment="1">
      <alignment horizontal="center" vertical="center" wrapText="1"/>
    </xf>
    <xf numFmtId="0" fontId="3" fillId="26" borderId="7" xfId="1" applyFill="1" applyBorder="1" applyAlignment="1">
      <alignment wrapText="1"/>
    </xf>
    <xf numFmtId="0" fontId="84" fillId="26" borderId="7" xfId="1" applyFont="1" applyFill="1" applyBorder="1" applyAlignment="1">
      <alignment horizontal="center" vertical="center" wrapText="1"/>
    </xf>
    <xf numFmtId="0" fontId="84" fillId="26" borderId="8" xfId="1" applyFont="1" applyFill="1" applyBorder="1" applyAlignment="1">
      <alignment horizontal="center" vertical="center" wrapText="1"/>
    </xf>
    <xf numFmtId="0" fontId="83" fillId="2" borderId="0" xfId="1" applyFont="1" applyFill="1" applyAlignment="1">
      <alignment horizontal="left" vertical="center"/>
    </xf>
    <xf numFmtId="0" fontId="82" fillId="2" borderId="0" xfId="1" applyFont="1" applyFill="1" applyAlignment="1">
      <alignment vertical="top"/>
    </xf>
    <xf numFmtId="0" fontId="80" fillId="11" borderId="6" xfId="3" applyFont="1" applyFill="1" applyBorder="1" applyAlignment="1">
      <alignment horizontal="center" vertical="center"/>
    </xf>
    <xf numFmtId="0" fontId="80" fillId="11" borderId="7" xfId="3" applyFont="1" applyFill="1" applyBorder="1" applyAlignment="1">
      <alignment horizontal="center" vertical="center"/>
    </xf>
    <xf numFmtId="0" fontId="80" fillId="11" borderId="8" xfId="3" applyFont="1" applyFill="1" applyBorder="1" applyAlignment="1">
      <alignment horizontal="center" vertical="center"/>
    </xf>
    <xf numFmtId="0" fontId="80" fillId="18" borderId="56" xfId="3" applyFont="1" applyFill="1" applyBorder="1" applyAlignment="1">
      <alignment horizontal="center" vertical="center"/>
    </xf>
    <xf numFmtId="0" fontId="80" fillId="18" borderId="33" xfId="3" applyFont="1" applyFill="1" applyBorder="1" applyAlignment="1">
      <alignment horizontal="center" vertical="center"/>
    </xf>
    <xf numFmtId="0" fontId="80" fillId="18" borderId="57" xfId="3" applyFont="1" applyFill="1" applyBorder="1" applyAlignment="1">
      <alignment horizontal="center" vertical="center"/>
    </xf>
    <xf numFmtId="0" fontId="80" fillId="11" borderId="56" xfId="3" applyFont="1" applyFill="1" applyBorder="1" applyAlignment="1">
      <alignment horizontal="center" vertical="center"/>
    </xf>
    <xf numFmtId="0" fontId="80" fillId="11" borderId="33" xfId="3" applyFont="1" applyFill="1" applyBorder="1" applyAlignment="1">
      <alignment horizontal="center" vertical="center"/>
    </xf>
    <xf numFmtId="0" fontId="80" fillId="11" borderId="57" xfId="3" applyFont="1" applyFill="1" applyBorder="1" applyAlignment="1">
      <alignment horizontal="center" vertical="center"/>
    </xf>
    <xf numFmtId="0" fontId="92" fillId="23" borderId="6" xfId="0" applyFont="1" applyFill="1" applyBorder="1" applyAlignment="1">
      <alignment vertical="center"/>
    </xf>
    <xf numFmtId="0" fontId="92" fillId="23" borderId="60" xfId="0" applyFont="1" applyFill="1" applyBorder="1" applyAlignment="1">
      <alignment vertical="center"/>
    </xf>
    <xf numFmtId="0" fontId="91" fillId="23" borderId="6" xfId="0" applyFont="1" applyFill="1" applyBorder="1" applyAlignment="1">
      <alignment horizontal="center" vertical="center"/>
    </xf>
    <xf numFmtId="0" fontId="91" fillId="23" borderId="7" xfId="0" applyFont="1" applyFill="1" applyBorder="1" applyAlignment="1">
      <alignment horizontal="center" vertical="center"/>
    </xf>
    <xf numFmtId="0" fontId="91" fillId="23" borderId="60" xfId="0" applyFont="1" applyFill="1" applyBorder="1" applyAlignment="1">
      <alignment horizontal="center" vertical="center"/>
    </xf>
    <xf numFmtId="0" fontId="92" fillId="24" borderId="6" xfId="0" applyFont="1" applyFill="1" applyBorder="1" applyAlignment="1">
      <alignment vertical="center"/>
    </xf>
    <xf numFmtId="0" fontId="92" fillId="24" borderId="7" xfId="0" applyFont="1" applyFill="1" applyBorder="1" applyAlignment="1">
      <alignment vertical="center"/>
    </xf>
    <xf numFmtId="0" fontId="92" fillId="24" borderId="60" xfId="0" applyFont="1" applyFill="1" applyBorder="1" applyAlignment="1">
      <alignment vertical="center"/>
    </xf>
    <xf numFmtId="0" fontId="92" fillId="23" borderId="8" xfId="0" applyFont="1" applyFill="1" applyBorder="1" applyAlignment="1">
      <alignment vertical="center"/>
    </xf>
    <xf numFmtId="0" fontId="95" fillId="5" borderId="6" xfId="0" applyFont="1" applyFill="1" applyBorder="1" applyAlignment="1">
      <alignment vertical="center"/>
    </xf>
    <xf numFmtId="0" fontId="95" fillId="5" borderId="7" xfId="0" applyFont="1" applyFill="1" applyBorder="1" applyAlignment="1">
      <alignment vertical="center"/>
    </xf>
    <xf numFmtId="0" fontId="95" fillId="5" borderId="60" xfId="0" applyFont="1" applyFill="1" applyBorder="1" applyAlignment="1">
      <alignment vertical="center"/>
    </xf>
    <xf numFmtId="0" fontId="23" fillId="6" borderId="0" xfId="2" applyFont="1" applyFill="1" applyAlignment="1">
      <alignment horizontal="left" wrapText="1"/>
    </xf>
    <xf numFmtId="0" fontId="22" fillId="6" borderId="0" xfId="2" applyFont="1" applyFill="1" applyAlignment="1">
      <alignment horizontal="left" wrapText="1"/>
    </xf>
    <xf numFmtId="0" fontId="23" fillId="6" borderId="0" xfId="2" applyFont="1" applyFill="1" applyAlignment="1">
      <alignment horizontal="left" vertical="center" wrapText="1"/>
    </xf>
    <xf numFmtId="0" fontId="25" fillId="6" borderId="0" xfId="2" applyFont="1" applyFill="1" applyAlignment="1">
      <alignment horizontal="left"/>
    </xf>
    <xf numFmtId="0" fontId="23" fillId="2" borderId="0" xfId="2" applyFont="1" applyFill="1" applyAlignment="1">
      <alignment horizontal="left" vertical="center" wrapText="1"/>
    </xf>
    <xf numFmtId="0" fontId="109" fillId="2" borderId="0" xfId="0" applyFont="1" applyFill="1" applyAlignment="1">
      <alignment horizontal="left" vertical="center" wrapText="1" readingOrder="1"/>
    </xf>
    <xf numFmtId="0" fontId="109" fillId="2" borderId="0" xfId="0" applyFont="1" applyFill="1" applyAlignment="1">
      <alignment horizontal="left" vertical="center" readingOrder="1"/>
    </xf>
    <xf numFmtId="0" fontId="23" fillId="6" borderId="0" xfId="2" applyFont="1" applyFill="1" applyAlignment="1">
      <alignment horizontal="left" vertical="center"/>
    </xf>
    <xf numFmtId="0" fontId="27" fillId="6" borderId="0" xfId="2" applyFont="1" applyFill="1" applyAlignment="1">
      <alignment horizontal="left" wrapText="1"/>
    </xf>
    <xf numFmtId="0" fontId="23" fillId="6" borderId="0" xfId="2" applyFont="1" applyFill="1" applyAlignment="1">
      <alignment horizontal="left"/>
    </xf>
    <xf numFmtId="0" fontId="28" fillId="6" borderId="6" xfId="2" applyFont="1" applyFill="1" applyBorder="1" applyAlignment="1">
      <alignment horizontal="left" wrapText="1"/>
    </xf>
    <xf numFmtId="0" fontId="14" fillId="0" borderId="7" xfId="2" applyBorder="1" applyAlignment="1">
      <alignment horizontal="left"/>
    </xf>
    <xf numFmtId="0" fontId="14" fillId="0" borderId="8" xfId="2" applyBorder="1" applyAlignment="1">
      <alignment horizontal="left"/>
    </xf>
    <xf numFmtId="0" fontId="14" fillId="0" borderId="34" xfId="2" applyBorder="1" applyAlignment="1" applyProtection="1">
      <alignment horizontal="center"/>
      <protection locked="0"/>
    </xf>
    <xf numFmtId="0" fontId="14" fillId="0" borderId="8" xfId="2" applyBorder="1" applyAlignment="1" applyProtection="1">
      <alignment horizontal="center"/>
      <protection locked="0"/>
    </xf>
    <xf numFmtId="0" fontId="25" fillId="0" borderId="6" xfId="2" applyFont="1" applyBorder="1" applyAlignment="1">
      <alignment horizontal="center" wrapText="1"/>
    </xf>
    <xf numFmtId="0" fontId="25" fillId="0" borderId="8" xfId="2" applyFont="1" applyBorder="1" applyAlignment="1">
      <alignment horizontal="center" wrapText="1"/>
    </xf>
    <xf numFmtId="0" fontId="34" fillId="8" borderId="11" xfId="2" applyFont="1" applyFill="1" applyBorder="1" applyAlignment="1">
      <alignment horizontal="center" vertical="center" textRotation="90" wrapText="1"/>
    </xf>
    <xf numFmtId="0" fontId="35" fillId="0" borderId="10" xfId="2" applyFont="1" applyBorder="1" applyAlignment="1">
      <alignment horizontal="center" textRotation="90" wrapText="1"/>
    </xf>
    <xf numFmtId="0" fontId="34" fillId="8" borderId="24" xfId="2" applyFont="1" applyFill="1" applyBorder="1" applyAlignment="1">
      <alignment horizontal="center" vertical="center" textRotation="90" wrapText="1"/>
    </xf>
    <xf numFmtId="0" fontId="35" fillId="0" borderId="23" xfId="2" applyFont="1" applyBorder="1" applyAlignment="1">
      <alignment horizontal="center" textRotation="90" wrapText="1"/>
    </xf>
    <xf numFmtId="0" fontId="35" fillId="0" borderId="24" xfId="2" applyFont="1" applyBorder="1" applyAlignment="1">
      <alignment horizontal="center" textRotation="90" wrapText="1"/>
    </xf>
    <xf numFmtId="0" fontId="20" fillId="0" borderId="10" xfId="2" applyFont="1" applyBorder="1" applyAlignment="1">
      <alignment horizontal="center" vertical="center" wrapText="1"/>
    </xf>
    <xf numFmtId="0" fontId="20" fillId="0" borderId="23" xfId="2" applyFont="1" applyBorder="1" applyAlignment="1">
      <alignment horizontal="center" vertical="center" wrapText="1"/>
    </xf>
    <xf numFmtId="0" fontId="27" fillId="0" borderId="10" xfId="2" applyFont="1" applyBorder="1" applyAlignment="1">
      <alignment horizontal="center" vertical="center" wrapText="1"/>
    </xf>
    <xf numFmtId="0" fontId="88" fillId="0" borderId="9" xfId="2" applyFont="1" applyBorder="1" applyAlignment="1">
      <alignment horizontal="left" vertical="center" wrapText="1"/>
    </xf>
    <xf numFmtId="0" fontId="89" fillId="0" borderId="35" xfId="2" applyFont="1" applyBorder="1" applyAlignment="1">
      <alignment wrapText="1"/>
    </xf>
    <xf numFmtId="0" fontId="22" fillId="12" borderId="9" xfId="2" applyFont="1" applyFill="1" applyBorder="1" applyAlignment="1" applyProtection="1">
      <alignment horizontal="center" vertical="center" wrapText="1"/>
      <protection locked="0"/>
    </xf>
    <xf numFmtId="0" fontId="22" fillId="12" borderId="22" xfId="2" applyFont="1" applyFill="1" applyBorder="1" applyAlignment="1" applyProtection="1">
      <alignment horizontal="center" vertical="center" wrapText="1"/>
      <protection locked="0"/>
    </xf>
    <xf numFmtId="0" fontId="22" fillId="12" borderId="12" xfId="2" applyFont="1" applyFill="1" applyBorder="1" applyAlignment="1" applyProtection="1">
      <alignment horizontal="center" vertical="center" wrapText="1"/>
      <protection locked="0"/>
    </xf>
    <xf numFmtId="0" fontId="31" fillId="0" borderId="9" xfId="2" applyFont="1" applyBorder="1" applyAlignment="1" applyProtection="1">
      <alignment horizontal="center" vertical="center"/>
      <protection locked="0"/>
    </xf>
    <xf numFmtId="0" fontId="31" fillId="0" borderId="22" xfId="2" applyFont="1" applyBorder="1" applyAlignment="1" applyProtection="1">
      <alignment horizontal="center" vertical="center"/>
      <protection locked="0"/>
    </xf>
    <xf numFmtId="0" fontId="31" fillId="0" borderId="12" xfId="2" applyFont="1" applyBorder="1" applyAlignment="1" applyProtection="1">
      <alignment horizontal="center" vertical="center"/>
      <protection locked="0"/>
    </xf>
    <xf numFmtId="0" fontId="27" fillId="0" borderId="9" xfId="2" applyFont="1" applyBorder="1" applyAlignment="1">
      <alignment horizontal="center" vertical="center" wrapText="1"/>
    </xf>
    <xf numFmtId="0" fontId="27" fillId="0" borderId="12" xfId="2" applyFont="1" applyBorder="1" applyAlignment="1">
      <alignment horizontal="center" vertical="center" wrapText="1"/>
    </xf>
    <xf numFmtId="0" fontId="37" fillId="0" borderId="22" xfId="2" applyFont="1" applyBorder="1" applyAlignment="1" applyProtection="1">
      <alignment horizontal="left" vertical="top" wrapText="1"/>
      <protection locked="0"/>
    </xf>
    <xf numFmtId="0" fontId="37" fillId="0" borderId="12" xfId="2" applyFont="1" applyBorder="1" applyAlignment="1" applyProtection="1">
      <alignment horizontal="left" vertical="top" wrapText="1"/>
      <protection locked="0"/>
    </xf>
    <xf numFmtId="0" fontId="27" fillId="0" borderId="17" xfId="2" applyFont="1" applyBorder="1" applyAlignment="1">
      <alignment horizontal="center" vertical="center" wrapText="1"/>
    </xf>
    <xf numFmtId="0" fontId="23" fillId="0" borderId="17" xfId="2" applyFont="1" applyBorder="1" applyAlignment="1">
      <alignment horizontal="center" vertical="center" wrapText="1"/>
    </xf>
    <xf numFmtId="0" fontId="88" fillId="0" borderId="17" xfId="2" applyFont="1" applyBorder="1" applyAlignment="1">
      <alignment horizontal="left" vertical="center" wrapText="1"/>
    </xf>
    <xf numFmtId="0" fontId="89" fillId="0" borderId="17" xfId="2" applyFont="1" applyBorder="1" applyAlignment="1">
      <alignment wrapText="1"/>
    </xf>
    <xf numFmtId="0" fontId="22" fillId="8" borderId="9" xfId="2" applyFont="1" applyFill="1" applyBorder="1" applyAlignment="1" applyProtection="1">
      <alignment horizontal="center" vertical="center" wrapText="1"/>
      <protection locked="0"/>
    </xf>
    <xf numFmtId="0" fontId="22" fillId="8" borderId="22" xfId="2" applyFont="1" applyFill="1" applyBorder="1" applyAlignment="1" applyProtection="1">
      <alignment horizontal="center" vertical="center" wrapText="1"/>
      <protection locked="0"/>
    </xf>
    <xf numFmtId="0" fontId="22" fillId="8" borderId="12" xfId="2" applyFont="1" applyFill="1" applyBorder="1" applyAlignment="1" applyProtection="1">
      <alignment horizontal="center" vertical="center" wrapText="1"/>
      <protection locked="0"/>
    </xf>
    <xf numFmtId="0" fontId="88" fillId="0" borderId="36" xfId="2" applyFont="1" applyBorder="1" applyAlignment="1">
      <alignment horizontal="left" vertical="center" wrapText="1"/>
    </xf>
    <xf numFmtId="0" fontId="89" fillId="0" borderId="37" xfId="2" applyFont="1" applyBorder="1" applyAlignment="1">
      <alignment wrapText="1"/>
    </xf>
    <xf numFmtId="0" fontId="23" fillId="0" borderId="23" xfId="2" applyFont="1" applyBorder="1" applyAlignment="1">
      <alignment horizontal="center" vertical="center" wrapText="1"/>
    </xf>
    <xf numFmtId="0" fontId="89" fillId="0" borderId="24" xfId="2" applyFont="1" applyBorder="1" applyAlignment="1">
      <alignment wrapText="1"/>
    </xf>
    <xf numFmtId="0" fontId="27" fillId="0" borderId="35" xfId="2" applyFont="1" applyBorder="1" applyAlignment="1">
      <alignment horizontal="center" vertical="center" wrapText="1"/>
    </xf>
    <xf numFmtId="0" fontId="88" fillId="0" borderId="35" xfId="2" applyFont="1" applyBorder="1" applyAlignment="1">
      <alignment horizontal="left" vertical="center" wrapText="1"/>
    </xf>
    <xf numFmtId="0" fontId="36" fillId="0" borderId="9" xfId="2" applyFont="1" applyBorder="1" applyAlignment="1" applyProtection="1">
      <alignment horizontal="left" vertical="top" wrapText="1"/>
      <protection locked="0"/>
    </xf>
    <xf numFmtId="0" fontId="36" fillId="0" borderId="12" xfId="2" applyFont="1" applyBorder="1" applyAlignment="1" applyProtection="1">
      <alignment horizontal="left" vertical="top" wrapText="1"/>
      <protection locked="0"/>
    </xf>
    <xf numFmtId="0" fontId="36" fillId="2" borderId="9" xfId="2" applyFont="1" applyFill="1" applyBorder="1" applyAlignment="1" applyProtection="1">
      <alignment horizontal="center" vertical="top" wrapText="1"/>
      <protection locked="0"/>
    </xf>
    <xf numFmtId="0" fontId="36" fillId="2" borderId="22" xfId="2" applyFont="1" applyFill="1" applyBorder="1" applyAlignment="1" applyProtection="1">
      <alignment horizontal="center" vertical="top" wrapText="1"/>
      <protection locked="0"/>
    </xf>
    <xf numFmtId="0" fontId="36" fillId="2" borderId="12" xfId="2" applyFont="1" applyFill="1" applyBorder="1" applyAlignment="1" applyProtection="1">
      <alignment horizontal="center" vertical="top" wrapText="1"/>
      <protection locked="0"/>
    </xf>
    <xf numFmtId="0" fontId="89" fillId="0" borderId="25" xfId="2" applyFont="1" applyBorder="1" applyAlignment="1">
      <alignment wrapText="1"/>
    </xf>
    <xf numFmtId="0" fontId="34" fillId="8" borderId="26" xfId="2" applyFont="1" applyFill="1" applyBorder="1" applyAlignment="1">
      <alignment horizontal="center" vertical="center" textRotation="90" wrapText="1"/>
    </xf>
    <xf numFmtId="0" fontId="34" fillId="8" borderId="10" xfId="2" applyFont="1" applyFill="1" applyBorder="1" applyAlignment="1">
      <alignment horizontal="center" vertical="center" textRotation="90" wrapText="1"/>
    </xf>
    <xf numFmtId="0" fontId="34" fillId="8" borderId="0" xfId="2" applyFont="1" applyFill="1" applyAlignment="1">
      <alignment horizontal="center" vertical="center" textRotation="90" wrapText="1"/>
    </xf>
    <xf numFmtId="0" fontId="34" fillId="8" borderId="23" xfId="2" applyFont="1" applyFill="1" applyBorder="1" applyAlignment="1">
      <alignment horizontal="center" vertical="center" textRotation="90" wrapText="1"/>
    </xf>
    <xf numFmtId="0" fontId="20" fillId="0" borderId="9" xfId="2" applyFont="1" applyBorder="1" applyAlignment="1">
      <alignment horizontal="center" vertical="center" wrapText="1"/>
    </xf>
    <xf numFmtId="0" fontId="20" fillId="0" borderId="22" xfId="2" applyFont="1" applyBorder="1" applyAlignment="1">
      <alignment horizontal="center" vertical="center" wrapText="1"/>
    </xf>
    <xf numFmtId="0" fontId="20" fillId="0" borderId="12" xfId="2" applyFont="1" applyBorder="1" applyAlignment="1">
      <alignment horizontal="center" vertical="center" wrapText="1"/>
    </xf>
    <xf numFmtId="0" fontId="20" fillId="2" borderId="9" xfId="2" applyFont="1" applyFill="1" applyBorder="1" applyAlignment="1">
      <alignment horizontal="center" vertical="center" wrapText="1"/>
    </xf>
    <xf numFmtId="0" fontId="20" fillId="2" borderId="22"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88" fillId="0" borderId="36" xfId="2" applyFont="1" applyBorder="1" applyAlignment="1">
      <alignment horizontal="left" wrapText="1"/>
    </xf>
    <xf numFmtId="0" fontId="89" fillId="0" borderId="25" xfId="2" applyFont="1" applyBorder="1" applyAlignment="1">
      <alignment horizontal="left" wrapText="1"/>
    </xf>
    <xf numFmtId="0" fontId="88" fillId="0" borderId="39" xfId="2" applyFont="1" applyBorder="1" applyAlignment="1">
      <alignment horizontal="left" vertical="center" wrapText="1"/>
    </xf>
    <xf numFmtId="0" fontId="88" fillId="0" borderId="38" xfId="2" applyFont="1" applyBorder="1" applyAlignment="1">
      <alignment horizontal="left" vertical="center" wrapText="1"/>
    </xf>
    <xf numFmtId="0" fontId="88" fillId="0" borderId="40" xfId="2" applyFont="1" applyBorder="1" applyAlignment="1">
      <alignment horizontal="left" vertical="center" wrapText="1"/>
    </xf>
    <xf numFmtId="0" fontId="40" fillId="9" borderId="26" xfId="2" applyFont="1" applyFill="1" applyBorder="1" applyAlignment="1">
      <alignment horizontal="center" vertical="center" textRotation="90"/>
    </xf>
    <xf numFmtId="0" fontId="40" fillId="9" borderId="10" xfId="2" applyFont="1" applyFill="1" applyBorder="1" applyAlignment="1">
      <alignment horizontal="center" vertical="center" textRotation="90"/>
    </xf>
    <xf numFmtId="0" fontId="40" fillId="9" borderId="0" xfId="2" applyFont="1" applyFill="1" applyAlignment="1">
      <alignment horizontal="center" vertical="center" textRotation="90"/>
    </xf>
    <xf numFmtId="0" fontId="40" fillId="9" borderId="23" xfId="2" applyFont="1" applyFill="1" applyBorder="1" applyAlignment="1">
      <alignment horizontal="center" vertical="center" textRotation="90"/>
    </xf>
    <xf numFmtId="0" fontId="88" fillId="0" borderId="12" xfId="2" applyFont="1" applyBorder="1" applyAlignment="1">
      <alignment horizontal="left" vertical="center" wrapText="1"/>
    </xf>
    <xf numFmtId="0" fontId="41" fillId="14" borderId="9" xfId="2" applyFont="1" applyFill="1" applyBorder="1" applyAlignment="1">
      <alignment horizontal="center" vertical="center" textRotation="90" wrapText="1"/>
    </xf>
    <xf numFmtId="0" fontId="14" fillId="0" borderId="22" xfId="2" applyBorder="1" applyAlignment="1">
      <alignment horizontal="center" textRotation="90" wrapText="1"/>
    </xf>
    <xf numFmtId="0" fontId="14" fillId="0" borderId="12" xfId="2" applyBorder="1" applyAlignment="1">
      <alignment horizontal="center" textRotation="90" wrapText="1"/>
    </xf>
    <xf numFmtId="0" fontId="42" fillId="8" borderId="9" xfId="2" applyFont="1" applyFill="1" applyBorder="1" applyAlignment="1">
      <alignment horizontal="center" vertical="center" textRotation="90" wrapText="1"/>
    </xf>
    <xf numFmtId="0" fontId="14" fillId="0" borderId="22" xfId="2" applyBorder="1" applyAlignment="1">
      <alignment horizontal="center" wrapText="1"/>
    </xf>
    <xf numFmtId="0" fontId="89" fillId="0" borderId="35" xfId="2" applyFont="1" applyBorder="1" applyAlignment="1">
      <alignment vertical="center" wrapText="1"/>
    </xf>
    <xf numFmtId="0" fontId="42" fillId="8" borderId="24" xfId="2" applyFont="1" applyFill="1" applyBorder="1" applyAlignment="1">
      <alignment horizontal="center" vertical="center" textRotation="90" wrapText="1"/>
    </xf>
    <xf numFmtId="0" fontId="14" fillId="0" borderId="24" xfId="2" applyBorder="1" applyAlignment="1">
      <alignment horizontal="center" wrapText="1"/>
    </xf>
    <xf numFmtId="0" fontId="27" fillId="0" borderId="41" xfId="2" applyFont="1" applyBorder="1" applyAlignment="1">
      <alignment horizontal="center" vertical="center" wrapText="1"/>
    </xf>
    <xf numFmtId="0" fontId="88" fillId="0" borderId="41" xfId="2" applyFont="1" applyBorder="1" applyAlignment="1">
      <alignment horizontal="left" vertical="center" wrapText="1"/>
    </xf>
    <xf numFmtId="0" fontId="44" fillId="14" borderId="22" xfId="2" applyFont="1" applyFill="1" applyBorder="1" applyAlignment="1">
      <alignment horizontal="center" textRotation="90" wrapText="1"/>
    </xf>
    <xf numFmtId="0" fontId="44" fillId="14" borderId="44" xfId="2" applyFont="1" applyFill="1" applyBorder="1" applyAlignment="1">
      <alignment horizontal="center" wrapText="1"/>
    </xf>
    <xf numFmtId="0" fontId="43" fillId="8" borderId="10" xfId="2" applyFont="1" applyFill="1" applyBorder="1" applyAlignment="1">
      <alignment horizontal="center" vertical="center" textRotation="90" wrapText="1"/>
    </xf>
    <xf numFmtId="0" fontId="43" fillId="8" borderId="23" xfId="2" applyFont="1" applyFill="1" applyBorder="1" applyAlignment="1">
      <alignment horizontal="center" vertical="center" textRotation="90" wrapText="1"/>
    </xf>
    <xf numFmtId="0" fontId="45" fillId="8" borderId="23" xfId="2" applyFont="1" applyFill="1" applyBorder="1" applyAlignment="1">
      <alignment horizontal="center" vertical="center" textRotation="90" wrapText="1"/>
    </xf>
    <xf numFmtId="0" fontId="88" fillId="0" borderId="39" xfId="2" quotePrefix="1" applyFont="1" applyBorder="1" applyAlignment="1">
      <alignment horizontal="left" vertical="center" wrapText="1"/>
    </xf>
    <xf numFmtId="0" fontId="31" fillId="0" borderId="44" xfId="2" applyFont="1" applyBorder="1" applyAlignment="1" applyProtection="1">
      <alignment horizontal="center" vertical="center"/>
      <protection locked="0"/>
    </xf>
    <xf numFmtId="0" fontId="37" fillId="0" borderId="44" xfId="2" applyFont="1" applyBorder="1" applyAlignment="1" applyProtection="1">
      <alignment horizontal="left" vertical="top" wrapText="1"/>
      <protection locked="0"/>
    </xf>
    <xf numFmtId="0" fontId="22" fillId="8" borderId="43" xfId="2" applyFont="1" applyFill="1" applyBorder="1" applyAlignment="1" applyProtection="1">
      <alignment horizontal="center" vertical="center" wrapText="1"/>
      <protection locked="0"/>
    </xf>
    <xf numFmtId="0" fontId="88" fillId="0" borderId="42" xfId="2" applyFont="1" applyBorder="1" applyAlignment="1">
      <alignment horizontal="left" vertical="center" wrapText="1"/>
    </xf>
    <xf numFmtId="0" fontId="43" fillId="8" borderId="10" xfId="2" applyFont="1" applyFill="1" applyBorder="1" applyAlignment="1">
      <alignment horizontal="center" vertical="center" textRotation="90"/>
    </xf>
    <xf numFmtId="0" fontId="43" fillId="8" borderId="23" xfId="2" applyFont="1" applyFill="1" applyBorder="1" applyAlignment="1">
      <alignment horizontal="center" vertical="center" textRotation="90"/>
    </xf>
    <xf numFmtId="0" fontId="43" fillId="8" borderId="45" xfId="2" applyFont="1" applyFill="1" applyBorder="1" applyAlignment="1">
      <alignment horizontal="center" vertical="center" textRotation="90"/>
    </xf>
    <xf numFmtId="0" fontId="20" fillId="0" borderId="44" xfId="2" applyFont="1" applyBorder="1" applyAlignment="1">
      <alignment horizontal="center" vertical="center" wrapText="1"/>
    </xf>
    <xf numFmtId="0" fontId="22" fillId="12" borderId="44" xfId="2" applyFont="1" applyFill="1" applyBorder="1" applyAlignment="1" applyProtection="1">
      <alignment horizontal="center" vertical="center" wrapText="1"/>
      <protection locked="0"/>
    </xf>
    <xf numFmtId="0" fontId="22" fillId="8" borderId="44" xfId="2" applyFont="1" applyFill="1" applyBorder="1" applyAlignment="1" applyProtection="1">
      <alignment horizontal="center" vertical="center" wrapText="1"/>
      <protection locked="0"/>
    </xf>
    <xf numFmtId="0" fontId="46" fillId="14" borderId="9" xfId="2" applyFont="1" applyFill="1" applyBorder="1" applyAlignment="1">
      <alignment horizontal="center" vertical="center" textRotation="90" wrapText="1"/>
    </xf>
    <xf numFmtId="0" fontId="14" fillId="14" borderId="22" xfId="2" applyFill="1" applyBorder="1" applyAlignment="1">
      <alignment horizontal="center" vertical="center" textRotation="90"/>
    </xf>
    <xf numFmtId="0" fontId="42" fillId="8" borderId="10" xfId="2" applyFont="1" applyFill="1" applyBorder="1" applyAlignment="1">
      <alignment horizontal="center" vertical="center" textRotation="90" wrapText="1"/>
    </xf>
    <xf numFmtId="0" fontId="42" fillId="8" borderId="23" xfId="2" applyFont="1" applyFill="1" applyBorder="1" applyAlignment="1">
      <alignment horizontal="center" vertical="center" textRotation="90" wrapText="1"/>
    </xf>
    <xf numFmtId="0" fontId="11" fillId="0" borderId="23" xfId="2" applyFont="1" applyBorder="1" applyAlignment="1">
      <alignment horizontal="center" textRotation="90" wrapText="1"/>
    </xf>
    <xf numFmtId="0" fontId="11" fillId="0" borderId="45" xfId="2" applyFont="1" applyBorder="1" applyAlignment="1">
      <alignment horizontal="center" textRotation="90" wrapText="1"/>
    </xf>
    <xf numFmtId="0" fontId="89" fillId="0" borderId="46" xfId="2" applyFont="1" applyBorder="1" applyAlignment="1">
      <alignment wrapText="1"/>
    </xf>
    <xf numFmtId="0" fontId="36" fillId="2" borderId="44" xfId="2" applyFont="1" applyFill="1" applyBorder="1" applyAlignment="1" applyProtection="1">
      <alignment horizontal="center" vertical="top" wrapText="1"/>
      <protection locked="0"/>
    </xf>
    <xf numFmtId="0" fontId="2" fillId="14" borderId="9" xfId="2" applyFont="1" applyFill="1" applyBorder="1" applyAlignment="1">
      <alignment horizontal="center" vertical="center" textRotation="90" wrapText="1"/>
    </xf>
    <xf numFmtId="0" fontId="14" fillId="0" borderId="44" xfId="2" applyBorder="1" applyAlignment="1">
      <alignment horizontal="center" wrapText="1"/>
    </xf>
    <xf numFmtId="0" fontId="14" fillId="0" borderId="23" xfId="2" applyBorder="1" applyAlignment="1">
      <alignment horizontal="center" wrapText="1"/>
    </xf>
    <xf numFmtId="0" fontId="14" fillId="0" borderId="45" xfId="2" applyBorder="1" applyAlignment="1">
      <alignment horizontal="center" wrapText="1"/>
    </xf>
    <xf numFmtId="0" fontId="36" fillId="0" borderId="9" xfId="2" applyFont="1" applyBorder="1" applyAlignment="1" applyProtection="1">
      <alignment horizontal="center" vertical="top" wrapText="1"/>
      <protection locked="0"/>
    </xf>
    <xf numFmtId="0" fontId="36" fillId="0" borderId="22" xfId="2" applyFont="1" applyBorder="1" applyAlignment="1" applyProtection="1">
      <alignment horizontal="center" vertical="top" wrapText="1"/>
      <protection locked="0"/>
    </xf>
    <xf numFmtId="0" fontId="36" fillId="0" borderId="44" xfId="2" applyFont="1" applyBorder="1" applyAlignment="1" applyProtection="1">
      <alignment horizontal="center" vertical="top" wrapText="1"/>
      <protection locked="0"/>
    </xf>
    <xf numFmtId="0" fontId="28" fillId="8" borderId="6" xfId="2" applyFont="1" applyFill="1" applyBorder="1" applyAlignment="1">
      <alignment horizontal="center"/>
    </xf>
    <xf numFmtId="0" fontId="28" fillId="8" borderId="7" xfId="2" applyFont="1" applyFill="1" applyBorder="1" applyAlignment="1">
      <alignment horizontal="center"/>
    </xf>
    <xf numFmtId="0" fontId="28" fillId="8" borderId="8" xfId="2" applyFont="1" applyFill="1" applyBorder="1" applyAlignment="1">
      <alignment horizontal="center"/>
    </xf>
    <xf numFmtId="0" fontId="2" fillId="12" borderId="11" xfId="2" applyFont="1" applyFill="1" applyBorder="1" applyAlignment="1">
      <alignment horizontal="center" vertical="center" textRotation="90" wrapText="1"/>
    </xf>
    <xf numFmtId="0" fontId="46" fillId="12" borderId="11" xfId="2" applyFont="1" applyFill="1" applyBorder="1" applyAlignment="1">
      <alignment horizontal="center" vertical="center" textRotation="90" wrapText="1"/>
    </xf>
    <xf numFmtId="0" fontId="14" fillId="12" borderId="24" xfId="2" applyFill="1" applyBorder="1" applyAlignment="1">
      <alignment horizontal="center" vertical="center" textRotation="90"/>
    </xf>
    <xf numFmtId="0" fontId="41" fillId="12" borderId="24" xfId="2" applyFont="1" applyFill="1" applyBorder="1" applyAlignment="1">
      <alignment horizontal="center" vertical="center" textRotation="90" wrapText="1"/>
    </xf>
    <xf numFmtId="0" fontId="44" fillId="12" borderId="24" xfId="2" applyFont="1" applyFill="1" applyBorder="1" applyAlignment="1">
      <alignment horizontal="center" textRotation="90" wrapText="1"/>
    </xf>
    <xf numFmtId="0" fontId="42" fillId="8" borderId="22" xfId="2" applyFont="1" applyFill="1" applyBorder="1" applyAlignment="1">
      <alignment horizontal="center" vertical="center" textRotation="90" wrapText="1"/>
    </xf>
    <xf numFmtId="0" fontId="19" fillId="21" borderId="6" xfId="0" applyFont="1" applyFill="1" applyBorder="1" applyAlignment="1">
      <alignment horizontal="center"/>
    </xf>
    <xf numFmtId="0" fontId="19" fillId="21" borderId="7" xfId="0" applyFont="1" applyFill="1" applyBorder="1" applyAlignment="1">
      <alignment horizontal="center"/>
    </xf>
    <xf numFmtId="0" fontId="19" fillId="21" borderId="8" xfId="0" applyFont="1" applyFill="1" applyBorder="1" applyAlignment="1">
      <alignment horizontal="center"/>
    </xf>
    <xf numFmtId="0" fontId="13" fillId="2" borderId="11" xfId="0" applyFont="1" applyFill="1" applyBorder="1" applyAlignment="1">
      <alignment horizontal="center"/>
    </xf>
    <xf numFmtId="0" fontId="13" fillId="2" borderId="26" xfId="0" applyFont="1" applyFill="1" applyBorder="1" applyAlignment="1">
      <alignment horizontal="center"/>
    </xf>
    <xf numFmtId="0" fontId="13" fillId="2" borderId="10" xfId="0" applyFont="1" applyFill="1" applyBorder="1" applyAlignment="1">
      <alignment horizontal="center"/>
    </xf>
    <xf numFmtId="0" fontId="19" fillId="20" borderId="6" xfId="0" applyFont="1" applyFill="1" applyBorder="1" applyAlignment="1">
      <alignment horizontal="center"/>
    </xf>
    <xf numFmtId="0" fontId="19" fillId="20" borderId="7" xfId="0" applyFont="1" applyFill="1" applyBorder="1" applyAlignment="1">
      <alignment horizontal="center"/>
    </xf>
    <xf numFmtId="0" fontId="19" fillId="20" borderId="8" xfId="0" applyFont="1" applyFill="1" applyBorder="1" applyAlignment="1">
      <alignment horizontal="center"/>
    </xf>
    <xf numFmtId="0" fontId="19" fillId="5" borderId="6" xfId="0" applyFont="1" applyFill="1" applyBorder="1" applyAlignment="1">
      <alignment horizontal="center"/>
    </xf>
    <xf numFmtId="0" fontId="19" fillId="5" borderId="7" xfId="0" applyFont="1" applyFill="1" applyBorder="1" applyAlignment="1">
      <alignment horizontal="center"/>
    </xf>
    <xf numFmtId="0" fontId="19" fillId="5" borderId="8" xfId="0" applyFont="1" applyFill="1" applyBorder="1" applyAlignment="1">
      <alignment horizontal="center"/>
    </xf>
    <xf numFmtId="0" fontId="19" fillId="22" borderId="6" xfId="0" applyFont="1" applyFill="1" applyBorder="1" applyAlignment="1">
      <alignment horizontal="center"/>
    </xf>
    <xf numFmtId="0" fontId="19" fillId="22" borderId="7" xfId="0" applyFont="1" applyFill="1" applyBorder="1" applyAlignment="1">
      <alignment horizontal="center"/>
    </xf>
    <xf numFmtId="0" fontId="19" fillId="22" borderId="8" xfId="0" applyFont="1" applyFill="1" applyBorder="1" applyAlignment="1">
      <alignment horizontal="center"/>
    </xf>
    <xf numFmtId="0" fontId="19" fillId="7" borderId="6" xfId="0" applyFont="1" applyFill="1" applyBorder="1" applyAlignment="1">
      <alignment horizontal="center"/>
    </xf>
    <xf numFmtId="0" fontId="19" fillId="7" borderId="7" xfId="0" applyFont="1" applyFill="1" applyBorder="1" applyAlignment="1">
      <alignment horizontal="center"/>
    </xf>
    <xf numFmtId="0" fontId="19" fillId="7" borderId="8" xfId="0" applyFont="1" applyFill="1" applyBorder="1" applyAlignment="1">
      <alignment horizontal="center"/>
    </xf>
    <xf numFmtId="0" fontId="108" fillId="2" borderId="0" xfId="0" applyFont="1" applyFill="1" applyAlignment="1">
      <alignment horizontal="left" wrapText="1"/>
    </xf>
    <xf numFmtId="0" fontId="51" fillId="6" borderId="6" xfId="2" applyFont="1" applyFill="1" applyBorder="1" applyAlignment="1">
      <alignment horizontal="left"/>
    </xf>
    <xf numFmtId="0" fontId="51" fillId="6" borderId="7" xfId="2" applyFont="1" applyFill="1" applyBorder="1" applyAlignment="1">
      <alignment horizontal="left"/>
    </xf>
    <xf numFmtId="0" fontId="51" fillId="6" borderId="8" xfId="2" applyFont="1" applyFill="1" applyBorder="1" applyAlignment="1">
      <alignment horizontal="left"/>
    </xf>
    <xf numFmtId="0" fontId="31" fillId="6" borderId="6" xfId="2" applyFont="1" applyFill="1" applyBorder="1" applyAlignment="1">
      <alignment horizontal="center" wrapText="1"/>
    </xf>
    <xf numFmtId="0" fontId="31" fillId="6" borderId="7" xfId="2" applyFont="1" applyFill="1" applyBorder="1" applyAlignment="1">
      <alignment horizontal="center" wrapText="1"/>
    </xf>
    <xf numFmtId="0" fontId="31" fillId="6" borderId="8" xfId="2" applyFont="1" applyFill="1" applyBorder="1" applyAlignment="1">
      <alignment horizontal="center" wrapText="1"/>
    </xf>
    <xf numFmtId="0" fontId="58" fillId="6" borderId="11" xfId="2" applyFont="1" applyFill="1" applyBorder="1" applyAlignment="1">
      <alignment horizontal="center" wrapText="1"/>
    </xf>
    <xf numFmtId="0" fontId="58" fillId="6" borderId="26" xfId="2" applyFont="1" applyFill="1" applyBorder="1" applyAlignment="1">
      <alignment horizontal="center" wrapText="1"/>
    </xf>
    <xf numFmtId="0" fontId="58" fillId="6" borderId="10" xfId="2" applyFont="1" applyFill="1" applyBorder="1" applyAlignment="1">
      <alignment horizontal="center" wrapText="1"/>
    </xf>
    <xf numFmtId="0" fontId="58" fillId="6" borderId="46" xfId="2" applyFont="1" applyFill="1" applyBorder="1" applyAlignment="1">
      <alignment horizontal="center" wrapText="1"/>
    </xf>
    <xf numFmtId="0" fontId="58" fillId="6" borderId="47" xfId="2" applyFont="1" applyFill="1" applyBorder="1" applyAlignment="1">
      <alignment horizontal="center" wrapText="1"/>
    </xf>
    <xf numFmtId="0" fontId="58" fillId="6" borderId="45" xfId="2" applyFont="1" applyFill="1" applyBorder="1" applyAlignment="1">
      <alignment horizontal="center" wrapText="1"/>
    </xf>
    <xf numFmtId="0" fontId="63" fillId="6" borderId="9" xfId="2" applyFont="1" applyFill="1" applyBorder="1" applyAlignment="1">
      <alignment horizontal="center" wrapText="1"/>
    </xf>
    <xf numFmtId="0" fontId="63" fillId="6" borderId="35" xfId="2" applyFont="1" applyFill="1" applyBorder="1" applyAlignment="1">
      <alignment horizontal="center" wrapText="1"/>
    </xf>
    <xf numFmtId="0" fontId="63" fillId="6" borderId="11" xfId="2" applyFont="1" applyFill="1" applyBorder="1" applyAlignment="1">
      <alignment horizontal="center" wrapText="1"/>
    </xf>
    <xf numFmtId="0" fontId="63" fillId="16" borderId="9" xfId="2" applyFont="1" applyFill="1" applyBorder="1" applyAlignment="1">
      <alignment horizontal="center" wrapText="1"/>
    </xf>
    <xf numFmtId="0" fontId="63" fillId="0" borderId="26" xfId="2" applyFont="1" applyBorder="1" applyAlignment="1">
      <alignment horizontal="center" wrapText="1"/>
    </xf>
    <xf numFmtId="0" fontId="63" fillId="0" borderId="47" xfId="2" applyFont="1" applyBorder="1" applyAlignment="1">
      <alignment horizontal="center" wrapText="1"/>
    </xf>
    <xf numFmtId="0" fontId="67" fillId="3" borderId="6" xfId="10" applyFont="1" applyFill="1" applyBorder="1" applyAlignment="1">
      <alignment horizontal="center" vertical="center" wrapText="1"/>
    </xf>
    <xf numFmtId="0" fontId="67" fillId="3" borderId="8" xfId="10" applyFont="1" applyFill="1" applyBorder="1" applyAlignment="1">
      <alignment horizontal="center" vertical="center" wrapText="1"/>
    </xf>
    <xf numFmtId="0" fontId="67" fillId="3" borderId="6" xfId="5" applyFont="1" applyFill="1" applyBorder="1" applyAlignment="1">
      <alignment horizontal="center" vertical="center" wrapText="1"/>
    </xf>
    <xf numFmtId="0" fontId="67" fillId="3" borderId="8" xfId="5" applyFont="1" applyFill="1" applyBorder="1" applyAlignment="1">
      <alignment horizontal="center" vertical="center" wrapText="1"/>
    </xf>
    <xf numFmtId="0" fontId="2" fillId="2" borderId="6" xfId="9" applyFont="1" applyFill="1" applyBorder="1" applyAlignment="1">
      <alignment horizontal="center" vertical="center"/>
    </xf>
    <xf numFmtId="0" fontId="2" fillId="2" borderId="7" xfId="9" applyFont="1" applyFill="1" applyBorder="1" applyAlignment="1">
      <alignment horizontal="center" vertical="center"/>
    </xf>
    <xf numFmtId="0" fontId="2" fillId="2" borderId="8" xfId="9" applyFont="1" applyFill="1" applyBorder="1" applyAlignment="1">
      <alignment horizontal="center" vertical="center"/>
    </xf>
    <xf numFmtId="0" fontId="13" fillId="2" borderId="6" xfId="9" applyFont="1" applyFill="1" applyBorder="1" applyAlignment="1">
      <alignment horizontal="center" vertical="center" wrapText="1"/>
    </xf>
    <xf numFmtId="0" fontId="13" fillId="2" borderId="7" xfId="9" applyFont="1" applyFill="1" applyBorder="1" applyAlignment="1">
      <alignment horizontal="center" vertical="center" wrapText="1"/>
    </xf>
    <xf numFmtId="0" fontId="13" fillId="2" borderId="8" xfId="9" applyFont="1" applyFill="1" applyBorder="1" applyAlignment="1">
      <alignment horizontal="center" vertical="center" wrapText="1"/>
    </xf>
    <xf numFmtId="0" fontId="66" fillId="2" borderId="6" xfId="5" applyFont="1" applyFill="1" applyBorder="1" applyAlignment="1">
      <alignment horizontal="center" vertical="center"/>
    </xf>
    <xf numFmtId="0" fontId="66" fillId="2" borderId="7" xfId="5" applyFont="1" applyFill="1" applyBorder="1" applyAlignment="1">
      <alignment horizontal="center" vertical="center"/>
    </xf>
    <xf numFmtId="0" fontId="66" fillId="2" borderId="8" xfId="5" applyFont="1" applyFill="1" applyBorder="1" applyAlignment="1">
      <alignment horizontal="center" vertical="center"/>
    </xf>
    <xf numFmtId="0" fontId="13" fillId="2" borderId="6" xfId="9" applyFont="1" applyFill="1" applyBorder="1" applyAlignment="1">
      <alignment horizontal="center" vertical="center"/>
    </xf>
    <xf numFmtId="0" fontId="13" fillId="2" borderId="7" xfId="9" applyFont="1" applyFill="1" applyBorder="1" applyAlignment="1">
      <alignment horizontal="center" vertical="center"/>
    </xf>
    <xf numFmtId="0" fontId="13" fillId="2" borderId="8" xfId="9" applyFont="1" applyFill="1" applyBorder="1" applyAlignment="1">
      <alignment horizontal="center" vertical="center"/>
    </xf>
    <xf numFmtId="0" fontId="1" fillId="6" borderId="6" xfId="9" applyFont="1" applyFill="1" applyBorder="1" applyAlignment="1">
      <alignment horizontal="center" vertical="center" wrapText="1"/>
    </xf>
    <xf numFmtId="0" fontId="1" fillId="6" borderId="8" xfId="9" applyFont="1" applyFill="1" applyBorder="1" applyAlignment="1">
      <alignment horizontal="center" vertical="center" wrapText="1"/>
    </xf>
    <xf numFmtId="0" fontId="1" fillId="6" borderId="11" xfId="9" applyFont="1" applyFill="1" applyBorder="1" applyAlignment="1">
      <alignment horizontal="center" vertical="center" wrapText="1"/>
    </xf>
    <xf numFmtId="0" fontId="1" fillId="6" borderId="26" xfId="9" applyFont="1" applyFill="1" applyBorder="1" applyAlignment="1">
      <alignment horizontal="center" vertical="center" wrapText="1"/>
    </xf>
    <xf numFmtId="0" fontId="1" fillId="6" borderId="10" xfId="9" applyFont="1" applyFill="1" applyBorder="1" applyAlignment="1">
      <alignment horizontal="center" vertical="center" wrapText="1"/>
    </xf>
    <xf numFmtId="0" fontId="15" fillId="2" borderId="0" xfId="9" applyFill="1" applyAlignment="1">
      <alignment horizontal="center"/>
    </xf>
    <xf numFmtId="0" fontId="10" fillId="2" borderId="0" xfId="9" applyFont="1" applyFill="1" applyAlignment="1">
      <alignment horizontal="left" vertical="center"/>
    </xf>
    <xf numFmtId="0" fontId="1" fillId="6" borderId="13" xfId="9" applyFont="1" applyFill="1" applyBorder="1" applyAlignment="1">
      <alignment horizontal="center" vertical="center" wrapText="1"/>
    </xf>
    <xf numFmtId="0" fontId="1" fillId="6" borderId="34" xfId="9" applyFont="1" applyFill="1" applyBorder="1" applyAlignment="1">
      <alignment horizontal="center" vertical="center" wrapText="1"/>
    </xf>
    <xf numFmtId="0" fontId="15" fillId="2" borderId="50" xfId="9" applyFill="1" applyBorder="1" applyAlignment="1">
      <alignment horizontal="left" wrapText="1"/>
    </xf>
    <xf numFmtId="0" fontId="15" fillId="2" borderId="16" xfId="9" applyFill="1" applyBorder="1" applyAlignment="1">
      <alignment horizontal="left" wrapText="1"/>
    </xf>
    <xf numFmtId="0" fontId="15" fillId="2" borderId="51" xfId="9" applyFill="1" applyBorder="1" applyAlignment="1">
      <alignment horizontal="left" wrapText="1"/>
    </xf>
    <xf numFmtId="0" fontId="15" fillId="2" borderId="52" xfId="9" applyFill="1" applyBorder="1" applyAlignment="1">
      <alignment horizontal="left" wrapText="1"/>
    </xf>
    <xf numFmtId="0" fontId="15" fillId="2" borderId="11" xfId="9" applyFill="1" applyBorder="1" applyAlignment="1">
      <alignment horizontal="left" wrapText="1"/>
    </xf>
    <xf numFmtId="0" fontId="15" fillId="2" borderId="10" xfId="9" applyFill="1" applyBorder="1" applyAlignment="1">
      <alignment horizontal="left" wrapText="1"/>
    </xf>
    <xf numFmtId="0" fontId="15" fillId="2" borderId="24" xfId="9" applyFill="1" applyBorder="1" applyAlignment="1">
      <alignment horizontal="left" wrapText="1"/>
    </xf>
    <xf numFmtId="0" fontId="15" fillId="2" borderId="23" xfId="9" applyFill="1" applyBorder="1" applyAlignment="1">
      <alignment horizontal="left" wrapText="1"/>
    </xf>
    <xf numFmtId="0" fontId="15" fillId="2" borderId="37" xfId="9" applyFill="1" applyBorder="1" applyAlignment="1">
      <alignment horizontal="left" wrapText="1"/>
    </xf>
    <xf numFmtId="0" fontId="15" fillId="2" borderId="49" xfId="9" applyFill="1" applyBorder="1" applyAlignment="1">
      <alignment horizontal="left" wrapText="1"/>
    </xf>
    <xf numFmtId="0" fontId="15" fillId="2" borderId="50" xfId="9" applyFill="1" applyBorder="1" applyAlignment="1">
      <alignment wrapText="1"/>
    </xf>
    <xf numFmtId="0" fontId="15" fillId="2" borderId="16" xfId="9" applyFill="1" applyBorder="1" applyAlignment="1">
      <alignment wrapText="1"/>
    </xf>
    <xf numFmtId="0" fontId="29" fillId="0" borderId="50" xfId="2" applyFont="1" applyBorder="1" applyAlignment="1">
      <alignment horizontal="left" vertical="center" wrapText="1"/>
    </xf>
    <xf numFmtId="0" fontId="29" fillId="0" borderId="51" xfId="2" applyFont="1" applyBorder="1" applyAlignment="1">
      <alignment horizontal="left" vertical="center" wrapText="1"/>
    </xf>
    <xf numFmtId="0" fontId="29" fillId="0" borderId="17" xfId="2" applyFont="1" applyBorder="1" applyAlignment="1">
      <alignment horizontal="center" vertical="center" wrapText="1"/>
    </xf>
    <xf numFmtId="0" fontId="79" fillId="4" borderId="6" xfId="3" applyFont="1" applyFill="1" applyBorder="1" applyAlignment="1">
      <alignment horizontal="center" vertical="center"/>
    </xf>
    <xf numFmtId="0" fontId="79" fillId="4" borderId="7" xfId="3" applyFont="1" applyFill="1" applyBorder="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82" fillId="3" borderId="6" xfId="1" applyFont="1" applyFill="1" applyBorder="1" applyAlignment="1">
      <alignment horizontal="left" vertical="top" wrapText="1"/>
    </xf>
    <xf numFmtId="0" fontId="82" fillId="3" borderId="7" xfId="1" applyFont="1" applyFill="1" applyBorder="1" applyAlignment="1">
      <alignment horizontal="left" vertical="top" wrapText="1"/>
    </xf>
    <xf numFmtId="0" fontId="82" fillId="3" borderId="8" xfId="1" applyFont="1" applyFill="1" applyBorder="1" applyAlignment="1">
      <alignment horizontal="left" vertical="top" wrapText="1"/>
    </xf>
    <xf numFmtId="49" fontId="9" fillId="2" borderId="7" xfId="1" applyNumberFormat="1" applyFont="1" applyFill="1" applyBorder="1" applyAlignment="1">
      <alignment horizontal="left" wrapText="1"/>
    </xf>
    <xf numFmtId="49" fontId="7" fillId="2" borderId="7" xfId="1" applyNumberFormat="1" applyFont="1" applyFill="1" applyBorder="1" applyAlignment="1">
      <alignment horizontal="left" wrapText="1"/>
    </xf>
    <xf numFmtId="49" fontId="7" fillId="2" borderId="8" xfId="1" applyNumberFormat="1" applyFont="1" applyFill="1" applyBorder="1" applyAlignment="1">
      <alignment horizontal="left" wrapText="1"/>
    </xf>
    <xf numFmtId="0" fontId="83" fillId="3" borderId="18" xfId="1" applyFont="1" applyFill="1" applyBorder="1" applyAlignment="1">
      <alignment horizontal="left" vertical="center"/>
    </xf>
    <xf numFmtId="0" fontId="83" fillId="3" borderId="2" xfId="1" applyFont="1" applyFill="1" applyBorder="1" applyAlignment="1">
      <alignment horizontal="left" vertical="center"/>
    </xf>
    <xf numFmtId="16" fontId="9" fillId="2" borderId="2" xfId="1" applyNumberFormat="1" applyFont="1" applyFill="1" applyBorder="1" applyAlignment="1">
      <alignment horizontal="left"/>
    </xf>
    <xf numFmtId="0" fontId="9" fillId="2" borderId="2" xfId="1" applyFont="1" applyFill="1" applyBorder="1" applyAlignment="1">
      <alignment horizontal="left"/>
    </xf>
    <xf numFmtId="0" fontId="3" fillId="2" borderId="0" xfId="1" applyFill="1" applyAlignment="1">
      <alignment horizontal="left"/>
    </xf>
    <xf numFmtId="0" fontId="82" fillId="19" borderId="11" xfId="1" applyFont="1" applyFill="1" applyBorder="1" applyAlignment="1">
      <alignment horizontal="left" vertical="center"/>
    </xf>
    <xf numFmtId="0" fontId="82" fillId="19" borderId="26" xfId="1" applyFont="1" applyFill="1" applyBorder="1" applyAlignment="1">
      <alignment horizontal="left" vertical="center"/>
    </xf>
    <xf numFmtId="0" fontId="82" fillId="19" borderId="0" xfId="1" applyFont="1" applyFill="1" applyAlignment="1">
      <alignment horizontal="left" vertical="center"/>
    </xf>
    <xf numFmtId="0" fontId="84" fillId="2" borderId="0" xfId="1" applyFont="1" applyFill="1" applyAlignment="1">
      <alignment horizontal="center" vertical="center"/>
    </xf>
    <xf numFmtId="0" fontId="84" fillId="2" borderId="23" xfId="1" applyFont="1" applyFill="1" applyBorder="1" applyAlignment="1">
      <alignment horizontal="center" vertical="center"/>
    </xf>
    <xf numFmtId="0" fontId="83" fillId="3" borderId="59" xfId="1" applyFont="1" applyFill="1" applyBorder="1" applyAlignment="1">
      <alignment horizontal="left" vertical="center"/>
    </xf>
    <xf numFmtId="0" fontId="83" fillId="3" borderId="29" xfId="1" applyFont="1" applyFill="1" applyBorder="1" applyAlignment="1">
      <alignment horizontal="left" vertical="center"/>
    </xf>
    <xf numFmtId="0" fontId="3" fillId="2" borderId="29" xfId="1" applyFill="1" applyBorder="1" applyAlignment="1">
      <alignment horizontal="center"/>
    </xf>
    <xf numFmtId="0" fontId="9" fillId="2" borderId="34" xfId="1" applyFont="1" applyFill="1" applyBorder="1" applyAlignment="1">
      <alignment horizontal="left" vertical="top" wrapText="1"/>
    </xf>
    <xf numFmtId="0" fontId="9" fillId="2" borderId="7" xfId="1" applyFont="1" applyFill="1" applyBorder="1" applyAlignment="1">
      <alignment horizontal="left" vertical="top" wrapText="1"/>
    </xf>
    <xf numFmtId="0" fontId="9" fillId="2" borderId="8" xfId="1" applyFont="1" applyFill="1" applyBorder="1" applyAlignment="1">
      <alignment horizontal="left" vertical="top" wrapText="1"/>
    </xf>
    <xf numFmtId="0" fontId="82" fillId="3" borderId="11" xfId="1" applyFont="1" applyFill="1" applyBorder="1" applyAlignment="1">
      <alignment horizontal="left" vertical="top" wrapText="1"/>
    </xf>
    <xf numFmtId="0" fontId="82" fillId="3" borderId="26" xfId="1" applyFont="1" applyFill="1" applyBorder="1" applyAlignment="1">
      <alignment horizontal="left" vertical="top" wrapText="1"/>
    </xf>
    <xf numFmtId="0" fontId="81" fillId="2" borderId="11" xfId="1" applyFont="1" applyFill="1" applyBorder="1" applyAlignment="1">
      <alignment horizontal="center"/>
    </xf>
    <xf numFmtId="0" fontId="81" fillId="2" borderId="26" xfId="1" applyFont="1" applyFill="1" applyBorder="1" applyAlignment="1">
      <alignment horizontal="center"/>
    </xf>
    <xf numFmtId="0" fontId="81" fillId="2" borderId="10" xfId="1" applyFont="1" applyFill="1" applyBorder="1" applyAlignment="1">
      <alignment horizontal="center"/>
    </xf>
    <xf numFmtId="0" fontId="82" fillId="3" borderId="6" xfId="1" applyFont="1" applyFill="1" applyBorder="1" applyAlignment="1">
      <alignment horizontal="left" vertical="center"/>
    </xf>
    <xf numFmtId="0" fontId="82" fillId="3" borderId="7" xfId="1" applyFont="1" applyFill="1" applyBorder="1" applyAlignment="1">
      <alignment horizontal="left" vertical="center"/>
    </xf>
    <xf numFmtId="169" fontId="82" fillId="2" borderId="34" xfId="1" applyNumberFormat="1" applyFont="1" applyFill="1" applyBorder="1" applyAlignment="1">
      <alignment horizontal="left" vertical="center" wrapText="1"/>
    </xf>
    <xf numFmtId="169" fontId="82" fillId="2" borderId="7" xfId="1" applyNumberFormat="1" applyFont="1" applyFill="1" applyBorder="1" applyAlignment="1">
      <alignment horizontal="left" vertical="center" wrapText="1"/>
    </xf>
    <xf numFmtId="169" fontId="82" fillId="2" borderId="8" xfId="1" applyNumberFormat="1" applyFont="1" applyFill="1" applyBorder="1" applyAlignment="1">
      <alignment horizontal="left" vertical="center" wrapText="1"/>
    </xf>
    <xf numFmtId="0" fontId="82" fillId="3" borderId="53" xfId="1" applyFont="1" applyFill="1" applyBorder="1" applyAlignment="1">
      <alignment horizontal="left" vertical="top"/>
    </xf>
    <xf numFmtId="0" fontId="82" fillId="3" borderId="58" xfId="1" applyFont="1" applyFill="1" applyBorder="1" applyAlignment="1">
      <alignment horizontal="left" vertical="top"/>
    </xf>
    <xf numFmtId="0" fontId="82" fillId="3" borderId="54" xfId="1" applyFont="1" applyFill="1" applyBorder="1" applyAlignment="1">
      <alignment horizontal="left" vertical="top"/>
    </xf>
    <xf numFmtId="0" fontId="7" fillId="2" borderId="34"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36" xfId="1" applyFont="1" applyFill="1" applyBorder="1" applyAlignment="1">
      <alignment horizontal="left" vertical="top" wrapText="1"/>
    </xf>
    <xf numFmtId="0" fontId="7" fillId="2" borderId="21" xfId="1" applyFont="1" applyFill="1" applyBorder="1" applyAlignment="1">
      <alignment horizontal="left" vertical="top" wrapText="1"/>
    </xf>
    <xf numFmtId="0" fontId="7" fillId="2" borderId="55" xfId="1" applyFont="1" applyFill="1" applyBorder="1" applyAlignment="1">
      <alignment horizontal="left" vertical="top" wrapText="1"/>
    </xf>
    <xf numFmtId="0" fontId="7" fillId="2" borderId="24" xfId="1" applyFont="1" applyFill="1" applyBorder="1" applyAlignment="1">
      <alignment horizontal="left" vertical="top" wrapText="1"/>
    </xf>
    <xf numFmtId="0" fontId="7" fillId="2" borderId="0" xfId="1" applyFont="1" applyFill="1" applyAlignment="1">
      <alignment horizontal="left" vertical="top" wrapText="1"/>
    </xf>
    <xf numFmtId="0" fontId="7" fillId="2" borderId="23" xfId="1" applyFont="1" applyFill="1" applyBorder="1" applyAlignment="1">
      <alignment horizontal="left" vertical="top" wrapText="1"/>
    </xf>
    <xf numFmtId="169" fontId="7" fillId="2" borderId="34" xfId="1" applyNumberFormat="1" applyFont="1" applyFill="1" applyBorder="1" applyAlignment="1">
      <alignment horizontal="left" vertical="center" wrapText="1"/>
    </xf>
    <xf numFmtId="169" fontId="7" fillId="2" borderId="7" xfId="1" applyNumberFormat="1" applyFont="1" applyFill="1" applyBorder="1" applyAlignment="1">
      <alignment horizontal="left" vertical="center" wrapText="1"/>
    </xf>
    <xf numFmtId="169" fontId="7" fillId="2" borderId="8" xfId="1" applyNumberFormat="1" applyFont="1" applyFill="1" applyBorder="1" applyAlignment="1">
      <alignment horizontal="left" vertical="center" wrapText="1"/>
    </xf>
    <xf numFmtId="49" fontId="82" fillId="3" borderId="6" xfId="1" applyNumberFormat="1" applyFont="1" applyFill="1" applyBorder="1" applyAlignment="1">
      <alignment horizontal="center" vertical="center"/>
    </xf>
    <xf numFmtId="49" fontId="82" fillId="3" borderId="7" xfId="1" applyNumberFormat="1" applyFont="1" applyFill="1" applyBorder="1" applyAlignment="1">
      <alignment horizontal="center" vertical="center"/>
    </xf>
    <xf numFmtId="49" fontId="7" fillId="2" borderId="34"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0" fontId="7" fillId="2" borderId="34" xfId="1" applyFont="1" applyFill="1" applyBorder="1" applyAlignment="1">
      <alignment horizontal="left" vertical="top" wrapText="1"/>
    </xf>
    <xf numFmtId="0" fontId="7" fillId="2" borderId="7" xfId="1" applyFont="1" applyFill="1" applyBorder="1" applyAlignment="1">
      <alignment horizontal="left" vertical="top" wrapText="1"/>
    </xf>
    <xf numFmtId="0" fontId="7" fillId="2" borderId="8" xfId="1" applyFont="1" applyFill="1" applyBorder="1" applyAlignment="1">
      <alignment horizontal="left" vertical="top" wrapText="1"/>
    </xf>
    <xf numFmtId="0" fontId="9" fillId="26" borderId="11" xfId="1" applyFont="1" applyFill="1" applyBorder="1" applyAlignment="1">
      <alignment horizontal="left" wrapText="1"/>
    </xf>
    <xf numFmtId="0" fontId="9" fillId="26" borderId="26" xfId="1" applyFont="1" applyFill="1" applyBorder="1" applyAlignment="1">
      <alignment horizontal="left" wrapText="1"/>
    </xf>
    <xf numFmtId="0" fontId="113" fillId="0" borderId="26" xfId="0" applyFont="1" applyBorder="1" applyAlignment="1">
      <alignment wrapText="1"/>
    </xf>
    <xf numFmtId="0" fontId="113" fillId="0" borderId="10" xfId="0" applyFont="1" applyBorder="1" applyAlignment="1">
      <alignment wrapText="1"/>
    </xf>
    <xf numFmtId="49" fontId="9" fillId="26" borderId="7" xfId="1" applyNumberFormat="1" applyFont="1" applyFill="1" applyBorder="1" applyAlignment="1">
      <alignment horizontal="left" vertical="top" wrapText="1"/>
    </xf>
    <xf numFmtId="49" fontId="7" fillId="26" borderId="7" xfId="1" applyNumberFormat="1" applyFont="1" applyFill="1" applyBorder="1" applyAlignment="1">
      <alignment horizontal="left" vertical="top" wrapText="1"/>
    </xf>
    <xf numFmtId="49" fontId="7" fillId="26" borderId="8" xfId="1" applyNumberFormat="1" applyFont="1" applyFill="1" applyBorder="1" applyAlignment="1">
      <alignment horizontal="left" vertical="top" wrapText="1"/>
    </xf>
    <xf numFmtId="0" fontId="83" fillId="3" borderId="66" xfId="1" applyFont="1" applyFill="1" applyBorder="1" applyAlignment="1">
      <alignment horizontal="left" vertical="center"/>
    </xf>
    <xf numFmtId="0" fontId="82" fillId="3" borderId="46" xfId="1" applyFont="1" applyFill="1" applyBorder="1" applyAlignment="1">
      <alignment horizontal="left" vertical="top" wrapText="1"/>
    </xf>
    <xf numFmtId="0" fontId="82" fillId="3" borderId="47" xfId="1" applyFont="1" applyFill="1" applyBorder="1" applyAlignment="1">
      <alignment horizontal="left" vertical="top" wrapText="1"/>
    </xf>
    <xf numFmtId="0" fontId="7" fillId="2" borderId="47" xfId="1" applyFont="1" applyFill="1" applyBorder="1" applyAlignment="1">
      <alignment horizontal="left" vertical="top" wrapText="1"/>
    </xf>
    <xf numFmtId="0" fontId="7" fillId="2" borderId="45" xfId="1" applyFont="1" applyFill="1" applyBorder="1" applyAlignment="1">
      <alignment horizontal="left" vertical="top" wrapText="1"/>
    </xf>
    <xf numFmtId="0" fontId="83" fillId="3" borderId="67" xfId="1" applyFont="1" applyFill="1" applyBorder="1" applyAlignment="1">
      <alignment horizontal="left" vertical="center"/>
    </xf>
    <xf numFmtId="0" fontId="3" fillId="26" borderId="6" xfId="1" applyFill="1" applyBorder="1" applyAlignment="1">
      <alignment horizontal="center"/>
    </xf>
    <xf numFmtId="0" fontId="3" fillId="26" borderId="7" xfId="1" applyFill="1" applyBorder="1" applyAlignment="1">
      <alignment horizontal="center"/>
    </xf>
    <xf numFmtId="0" fontId="7" fillId="26" borderId="34" xfId="1" applyFont="1" applyFill="1" applyBorder="1" applyAlignment="1">
      <alignment horizontal="left" vertical="center" wrapText="1"/>
    </xf>
    <xf numFmtId="0" fontId="7" fillId="26" borderId="7" xfId="1" applyFont="1" applyFill="1" applyBorder="1" applyAlignment="1">
      <alignment horizontal="left" vertical="center" wrapText="1"/>
    </xf>
    <xf numFmtId="0" fontId="7" fillId="26" borderId="8" xfId="1" applyFont="1" applyFill="1" applyBorder="1" applyAlignment="1">
      <alignment horizontal="left" vertical="center" wrapText="1"/>
    </xf>
    <xf numFmtId="0" fontId="7" fillId="2" borderId="46" xfId="1" applyFont="1" applyFill="1" applyBorder="1" applyAlignment="1">
      <alignment horizontal="left" vertical="top" wrapText="1"/>
    </xf>
    <xf numFmtId="169" fontId="7" fillId="26" borderId="34" xfId="1" applyNumberFormat="1" applyFont="1" applyFill="1" applyBorder="1" applyAlignment="1">
      <alignment horizontal="left" vertical="center" wrapText="1"/>
    </xf>
    <xf numFmtId="169" fontId="7" fillId="26" borderId="7" xfId="1" applyNumberFormat="1" applyFont="1" applyFill="1" applyBorder="1" applyAlignment="1">
      <alignment horizontal="left" vertical="center" wrapText="1"/>
    </xf>
    <xf numFmtId="169" fontId="7" fillId="26" borderId="8" xfId="1" applyNumberFormat="1" applyFont="1" applyFill="1" applyBorder="1" applyAlignment="1">
      <alignment horizontal="left" vertical="center" wrapText="1"/>
    </xf>
    <xf numFmtId="0" fontId="82" fillId="2" borderId="0" xfId="1" applyFont="1" applyFill="1" applyAlignment="1">
      <alignment horizontal="left" vertical="top" wrapText="1"/>
    </xf>
    <xf numFmtId="49" fontId="9" fillId="2" borderId="0" xfId="1" applyNumberFormat="1" applyFont="1" applyFill="1" applyAlignment="1">
      <alignment horizontal="left" wrapText="1"/>
    </xf>
    <xf numFmtId="49" fontId="7" fillId="2" borderId="0" xfId="1" applyNumberFormat="1" applyFont="1" applyFill="1" applyAlignment="1">
      <alignment horizontal="left" wrapText="1"/>
    </xf>
    <xf numFmtId="0" fontId="83" fillId="2" borderId="0" xfId="1" applyFont="1" applyFill="1" applyAlignment="1">
      <alignment horizontal="left" vertical="center"/>
    </xf>
    <xf numFmtId="16" fontId="9" fillId="2" borderId="0" xfId="1" applyNumberFormat="1" applyFont="1" applyFill="1" applyAlignment="1">
      <alignment horizontal="left"/>
    </xf>
    <xf numFmtId="0" fontId="9" fillId="2" borderId="0" xfId="1" applyFont="1" applyFill="1" applyAlignment="1">
      <alignment horizontal="left"/>
    </xf>
    <xf numFmtId="0" fontId="9" fillId="2" borderId="0" xfId="1" applyFont="1" applyFill="1" applyAlignment="1">
      <alignment horizontal="left" vertical="top" wrapText="1"/>
    </xf>
    <xf numFmtId="0" fontId="82" fillId="2" borderId="0" xfId="1" applyFont="1" applyFill="1" applyAlignment="1">
      <alignment horizontal="left" vertical="center"/>
    </xf>
    <xf numFmtId="0" fontId="3" fillId="2" borderId="0" xfId="1" applyFill="1" applyAlignment="1">
      <alignment horizontal="center"/>
    </xf>
    <xf numFmtId="0" fontId="7" fillId="2" borderId="0" xfId="1" applyFont="1" applyFill="1" applyAlignment="1">
      <alignment horizontal="left"/>
    </xf>
    <xf numFmtId="0" fontId="81" fillId="2" borderId="0" xfId="1" applyFont="1" applyFill="1" applyAlignment="1">
      <alignment horizontal="center"/>
    </xf>
    <xf numFmtId="169" fontId="82" fillId="2" borderId="0" xfId="1" applyNumberFormat="1" applyFont="1" applyFill="1" applyAlignment="1">
      <alignment horizontal="left" vertical="center" wrapText="1"/>
    </xf>
    <xf numFmtId="0" fontId="82" fillId="2" borderId="0" xfId="1" applyFont="1" applyFill="1" applyAlignment="1">
      <alignment horizontal="left" vertical="top"/>
    </xf>
    <xf numFmtId="0" fontId="7" fillId="2" borderId="0" xfId="1" applyFont="1" applyFill="1" applyAlignment="1">
      <alignment horizontal="left" vertical="center" wrapText="1"/>
    </xf>
    <xf numFmtId="169" fontId="7" fillId="2" borderId="0" xfId="1" applyNumberFormat="1" applyFont="1" applyFill="1" applyAlignment="1">
      <alignment horizontal="left" vertical="center" wrapText="1"/>
    </xf>
    <xf numFmtId="49" fontId="82" fillId="2" borderId="0" xfId="1" applyNumberFormat="1" applyFont="1" applyFill="1" applyAlignment="1">
      <alignment horizontal="center" vertical="center"/>
    </xf>
    <xf numFmtId="49" fontId="7" fillId="2" borderId="0" xfId="1" applyNumberFormat="1" applyFont="1" applyFill="1" applyAlignment="1">
      <alignment horizontal="left" vertical="center" wrapText="1"/>
    </xf>
    <xf numFmtId="0" fontId="9" fillId="26" borderId="65" xfId="1" applyFont="1" applyFill="1" applyBorder="1" applyAlignment="1">
      <alignment horizontal="left" wrapText="1"/>
    </xf>
    <xf numFmtId="49" fontId="111" fillId="26" borderId="7" xfId="1" applyNumberFormat="1" applyFont="1" applyFill="1" applyBorder="1" applyAlignment="1">
      <alignment horizontal="left" vertical="top" wrapText="1"/>
    </xf>
    <xf numFmtId="49" fontId="112" fillId="26" borderId="7" xfId="1" applyNumberFormat="1" applyFont="1" applyFill="1" applyBorder="1" applyAlignment="1">
      <alignment horizontal="left" vertical="top" wrapText="1"/>
    </xf>
    <xf numFmtId="49" fontId="112" fillId="26" borderId="8" xfId="1" applyNumberFormat="1" applyFont="1" applyFill="1" applyBorder="1" applyAlignment="1">
      <alignment horizontal="left" vertical="top" wrapText="1"/>
    </xf>
    <xf numFmtId="0" fontId="9" fillId="26" borderId="34" xfId="1" applyFont="1" applyFill="1" applyBorder="1" applyAlignment="1">
      <alignment horizontal="left" vertical="top" wrapText="1"/>
    </xf>
    <xf numFmtId="0" fontId="9" fillId="26" borderId="7" xfId="1" applyFont="1" applyFill="1" applyBorder="1" applyAlignment="1">
      <alignment horizontal="left" vertical="top" wrapText="1"/>
    </xf>
    <xf numFmtId="0" fontId="9" fillId="26" borderId="8" xfId="1" applyFont="1" applyFill="1" applyBorder="1" applyAlignment="1">
      <alignment horizontal="left" vertical="top" wrapText="1"/>
    </xf>
    <xf numFmtId="0" fontId="7" fillId="26" borderId="34" xfId="1" applyFont="1" applyFill="1" applyBorder="1" applyAlignment="1">
      <alignment horizontal="left" vertical="top" wrapText="1"/>
    </xf>
    <xf numFmtId="0" fontId="7" fillId="26" borderId="7" xfId="1" applyFont="1" applyFill="1" applyBorder="1" applyAlignment="1">
      <alignment horizontal="left" vertical="top" wrapText="1"/>
    </xf>
    <xf numFmtId="0" fontId="7" fillId="26" borderId="8" xfId="1" applyFont="1" applyFill="1" applyBorder="1" applyAlignment="1">
      <alignment horizontal="left" vertical="top" wrapText="1"/>
    </xf>
    <xf numFmtId="0" fontId="84" fillId="2" borderId="1" xfId="1" applyFont="1" applyFill="1" applyBorder="1" applyAlignment="1">
      <alignment horizontal="center" vertical="center" textRotation="90" wrapText="1"/>
    </xf>
    <xf numFmtId="0" fontId="3" fillId="2" borderId="1" xfId="1" applyFill="1" applyBorder="1" applyAlignment="1">
      <alignment horizontal="center" vertical="center"/>
    </xf>
    <xf numFmtId="0" fontId="84" fillId="2" borderId="9" xfId="1" applyFont="1" applyFill="1" applyBorder="1" applyAlignment="1">
      <alignment horizontal="center" vertical="center" textRotation="90" wrapText="1"/>
    </xf>
    <xf numFmtId="0" fontId="84" fillId="2" borderId="22" xfId="1" applyFont="1" applyFill="1" applyBorder="1" applyAlignment="1">
      <alignment horizontal="center" vertical="center" textRotation="90" wrapText="1"/>
    </xf>
    <xf numFmtId="0" fontId="84" fillId="2" borderId="1" xfId="1" applyFont="1" applyFill="1" applyBorder="1" applyAlignment="1">
      <alignment horizontal="center" vertical="center" textRotation="90"/>
    </xf>
    <xf numFmtId="0" fontId="84" fillId="2" borderId="9" xfId="1" applyFont="1" applyFill="1" applyBorder="1" applyAlignment="1">
      <alignment horizontal="center" vertical="center" textRotation="90"/>
    </xf>
    <xf numFmtId="0" fontId="5" fillId="2" borderId="61" xfId="1" applyFont="1" applyFill="1" applyBorder="1" applyAlignment="1">
      <alignment horizontal="center"/>
    </xf>
    <xf numFmtId="0" fontId="1" fillId="2" borderId="25" xfId="0" applyFont="1" applyFill="1" applyBorder="1" applyAlignment="1">
      <alignment horizontal="left" vertical="top"/>
    </xf>
    <xf numFmtId="0" fontId="92" fillId="23" borderId="12" xfId="0" applyFont="1" applyFill="1" applyBorder="1" applyAlignment="1">
      <alignment horizontal="center" vertical="center"/>
    </xf>
    <xf numFmtId="0" fontId="93" fillId="23" borderId="12" xfId="0" applyFont="1" applyFill="1" applyBorder="1" applyAlignment="1">
      <alignment vertical="center"/>
    </xf>
    <xf numFmtId="0" fontId="93" fillId="23" borderId="25" xfId="0" applyFont="1" applyFill="1" applyBorder="1" applyAlignment="1">
      <alignment horizontal="center" vertical="center"/>
    </xf>
    <xf numFmtId="0" fontId="13" fillId="0" borderId="0" xfId="5" applyFont="1" applyAlignment="1"/>
    <xf numFmtId="0" fontId="23" fillId="2" borderId="0" xfId="2" applyFont="1" applyFill="1" applyAlignment="1"/>
    <xf numFmtId="0" fontId="24" fillId="2" borderId="0" xfId="5" applyFill="1" applyAlignment="1"/>
    <xf numFmtId="0" fontId="17" fillId="2" borderId="0" xfId="2" applyFont="1" applyFill="1" applyAlignment="1"/>
    <xf numFmtId="0" fontId="0" fillId="0" borderId="0" xfId="0" applyAlignment="1"/>
    <xf numFmtId="0" fontId="13" fillId="2" borderId="45" xfId="2" applyFont="1" applyFill="1" applyBorder="1" applyAlignment="1">
      <alignment horizontal="center" wrapText="1"/>
    </xf>
    <xf numFmtId="0" fontId="23" fillId="0" borderId="45" xfId="2" applyFont="1" applyBorder="1" applyAlignment="1">
      <alignment horizontal="center" vertical="center" wrapText="1"/>
    </xf>
    <xf numFmtId="0" fontId="20" fillId="0" borderId="45" xfId="2" applyFont="1" applyBorder="1" applyAlignment="1">
      <alignment horizontal="center" vertical="center" wrapText="1"/>
    </xf>
    <xf numFmtId="0" fontId="14" fillId="0" borderId="10" xfId="2" applyBorder="1" applyAlignment="1"/>
    <xf numFmtId="0" fontId="14" fillId="0" borderId="24" xfId="2" applyBorder="1" applyAlignment="1"/>
    <xf numFmtId="0" fontId="14" fillId="0" borderId="23" xfId="2" applyBorder="1" applyAlignment="1"/>
    <xf numFmtId="0" fontId="14" fillId="0" borderId="25" xfId="2" applyBorder="1" applyAlignment="1"/>
    <xf numFmtId="0" fontId="14" fillId="0" borderId="45" xfId="2" applyBorder="1" applyAlignment="1"/>
    <xf numFmtId="0" fontId="43" fillId="8" borderId="45" xfId="2" applyFont="1" applyFill="1" applyBorder="1" applyAlignment="1">
      <alignment horizontal="center" vertical="center" textRotation="90" wrapText="1"/>
    </xf>
    <xf numFmtId="0" fontId="45" fillId="8" borderId="45" xfId="2" applyFont="1" applyFill="1" applyBorder="1" applyAlignment="1">
      <alignment horizontal="center" vertical="center" textRotation="90" wrapText="1"/>
    </xf>
    <xf numFmtId="0" fontId="14" fillId="14" borderId="22" xfId="2" applyFill="1" applyBorder="1" applyAlignment="1"/>
    <xf numFmtId="0" fontId="14" fillId="14" borderId="44" xfId="2" applyFill="1" applyBorder="1" applyAlignment="1"/>
    <xf numFmtId="0" fontId="28" fillId="15" borderId="46" xfId="2" applyFont="1" applyFill="1" applyBorder="1"/>
    <xf numFmtId="0" fontId="14" fillId="15" borderId="47" xfId="2" applyFill="1" applyBorder="1"/>
    <xf numFmtId="0" fontId="14" fillId="15" borderId="45" xfId="2" applyFill="1" applyBorder="1"/>
    <xf numFmtId="0" fontId="20" fillId="0" borderId="44" xfId="2" applyFont="1" applyBorder="1" applyAlignment="1">
      <alignment vertical="center" wrapText="1"/>
    </xf>
    <xf numFmtId="0" fontId="44" fillId="12" borderId="46" xfId="2" applyFont="1" applyFill="1" applyBorder="1" applyAlignment="1">
      <alignment horizontal="center" wrapText="1"/>
    </xf>
    <xf numFmtId="0" fontId="14" fillId="12" borderId="24" xfId="2" applyFill="1" applyBorder="1" applyAlignment="1"/>
    <xf numFmtId="0" fontId="14" fillId="0" borderId="46" xfId="2" applyBorder="1" applyAlignment="1">
      <alignment horizontal="center" wrapText="1"/>
    </xf>
    <xf numFmtId="0" fontId="13" fillId="2" borderId="46" xfId="0" applyFont="1" applyFill="1" applyBorder="1" applyAlignment="1">
      <alignment horizontal="center"/>
    </xf>
    <xf numFmtId="0" fontId="13" fillId="2" borderId="47" xfId="0" applyFont="1" applyFill="1" applyBorder="1" applyAlignment="1">
      <alignment horizontal="center"/>
    </xf>
    <xf numFmtId="0" fontId="13" fillId="2" borderId="45" xfId="0" applyFont="1" applyFill="1" applyBorder="1" applyAlignment="1">
      <alignment horizontal="center"/>
    </xf>
    <xf numFmtId="0" fontId="19" fillId="20" borderId="46" xfId="0" applyFont="1" applyFill="1" applyBorder="1" applyAlignment="1">
      <alignment horizontal="center"/>
    </xf>
    <xf numFmtId="0" fontId="19" fillId="20" borderId="47" xfId="0" applyFont="1" applyFill="1" applyBorder="1" applyAlignment="1">
      <alignment horizontal="center"/>
    </xf>
    <xf numFmtId="0" fontId="19" fillId="20" borderId="45" xfId="0" applyFont="1" applyFill="1" applyBorder="1" applyAlignment="1">
      <alignment horizontal="center"/>
    </xf>
    <xf numFmtId="0" fontId="0" fillId="2" borderId="46" xfId="0" applyFill="1" applyBorder="1"/>
    <xf numFmtId="0" fontId="0" fillId="6" borderId="47" xfId="0" applyFill="1" applyBorder="1"/>
    <xf numFmtId="0" fontId="0" fillId="2" borderId="47" xfId="0" applyFill="1" applyBorder="1"/>
    <xf numFmtId="0" fontId="14" fillId="0" borderId="46" xfId="2" applyBorder="1" applyAlignment="1"/>
    <xf numFmtId="0" fontId="63" fillId="16" borderId="12" xfId="2" applyFont="1" applyFill="1" applyBorder="1" applyAlignment="1">
      <alignment horizontal="center" wrapText="1"/>
    </xf>
    <xf numFmtId="0" fontId="63" fillId="6" borderId="12" xfId="2" applyFont="1" applyFill="1" applyBorder="1" applyAlignment="1">
      <alignment horizontal="center" wrapText="1"/>
    </xf>
    <xf numFmtId="0" fontId="0" fillId="4" borderId="12" xfId="0" applyFill="1" applyBorder="1"/>
    <xf numFmtId="0" fontId="9" fillId="2" borderId="68" xfId="1" applyFont="1" applyFill="1" applyBorder="1" applyAlignment="1">
      <alignment horizontal="left" vertical="top" wrapText="1"/>
    </xf>
    <xf numFmtId="0" fontId="4" fillId="2" borderId="47" xfId="1" applyFont="1" applyFill="1" applyBorder="1" applyAlignment="1">
      <alignment horizontal="center" vertical="center"/>
    </xf>
    <xf numFmtId="0" fontId="3" fillId="2" borderId="47" xfId="1" applyFill="1" applyBorder="1"/>
    <xf numFmtId="0" fontId="84" fillId="2" borderId="47" xfId="1" applyFont="1" applyFill="1" applyBorder="1" applyAlignment="1">
      <alignment horizontal="center" vertical="center"/>
    </xf>
    <xf numFmtId="0" fontId="84" fillId="2" borderId="45" xfId="1" applyFont="1" applyFill="1" applyBorder="1" applyAlignment="1">
      <alignment horizontal="center" vertical="center"/>
    </xf>
    <xf numFmtId="0" fontId="84" fillId="2" borderId="12" xfId="1" applyFont="1" applyFill="1" applyBorder="1" applyAlignment="1">
      <alignment horizontal="center" vertical="center" textRotation="90" wrapText="1"/>
    </xf>
  </cellXfs>
  <cellStyles count="15">
    <cellStyle name="Comma [0] 2" xfId="11" xr:uid="{8169931E-295D-41B1-B28C-0AB4E9C769F8}"/>
    <cellStyle name="Comma 2" xfId="6" xr:uid="{EBDB29DE-66FF-46E6-BE3D-D4CA1843BEB6}"/>
    <cellStyle name="Hyperlink" xfId="4" builtinId="8"/>
    <cellStyle name="Hyperlink 2" xfId="5" xr:uid="{744DA401-CFFD-4EF2-AF0F-D979B325F129}"/>
    <cellStyle name="Hyperlink 2 2" xfId="10" xr:uid="{44666C36-E9E2-4A0E-8896-B1B23A02718D}"/>
    <cellStyle name="Hyperlink 3" xfId="14" xr:uid="{0BA71F6C-6361-4F0E-9E71-F64C4A870A3E}"/>
    <cellStyle name="Normal" xfId="0" builtinId="0"/>
    <cellStyle name="Normal 2" xfId="1" xr:uid="{8F3CBA10-516D-4380-8985-CF6F6FF36357}"/>
    <cellStyle name="Normal 2 2" xfId="3" xr:uid="{7CDF60E4-7A3A-4F4E-B507-60D4121AF5F9}"/>
    <cellStyle name="Normal 2 3" xfId="7" xr:uid="{2457B49E-8B2F-4A77-A30F-388E9AC2198D}"/>
    <cellStyle name="Normal 3" xfId="2" xr:uid="{1C2214BB-0284-4EC9-A796-C2D997956190}"/>
    <cellStyle name="Normal 3 2" xfId="9" xr:uid="{4191C49A-34A7-4845-98A8-C40A753EAE62}"/>
    <cellStyle name="Normal 4" xfId="12" xr:uid="{28F60B99-01C2-470D-AA1F-AAC9C1ECBB4C}"/>
    <cellStyle name="Normal 7" xfId="13" xr:uid="{84EA58A8-73CB-40D3-B528-90B1CAE20040}"/>
    <cellStyle name="Percent 2" xfId="8" xr:uid="{7A415F66-8EC8-45CF-B3A5-C55E8FD9D916}"/>
  </cellStyles>
  <dxfs count="422">
    <dxf>
      <fill>
        <patternFill>
          <bgColor indexed="26"/>
        </patternFill>
      </fill>
    </dxf>
    <dxf>
      <fill>
        <patternFill>
          <bgColor indexed="26"/>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92D05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theme="9" tint="0.59996337778862885"/>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theme="9" tint="0.59996337778862885"/>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theme="9" tint="0.59996337778862885"/>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59996337778862885"/>
        </patternFill>
      </fill>
    </dxf>
    <dxf>
      <fill>
        <patternFill>
          <bgColor rgb="FF00B050"/>
        </patternFill>
      </fill>
    </dxf>
    <dxf>
      <fill>
        <patternFill>
          <bgColor rgb="FF92D050"/>
        </patternFill>
      </fill>
    </dxf>
    <dxf>
      <fill>
        <patternFill>
          <bgColor rgb="FF92D050"/>
        </patternFill>
      </fill>
    </dxf>
    <dxf>
      <fill>
        <patternFill>
          <bgColor theme="9" tint="0.39994506668294322"/>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theme="9" tint="0.59996337778862885"/>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theme="9" tint="0.39994506668294322"/>
        </patternFill>
      </fill>
    </dxf>
    <dxf>
      <fill>
        <patternFill>
          <bgColor rgb="FF00B050"/>
        </patternFill>
      </fill>
    </dxf>
    <dxf>
      <fill>
        <patternFill>
          <bgColor rgb="FFFFFF00"/>
        </patternFill>
      </fill>
    </dxf>
    <dxf>
      <fill>
        <patternFill>
          <bgColor rgb="FFFFC000"/>
        </patternFill>
      </fill>
    </dxf>
    <dxf>
      <font>
        <condense val="0"/>
        <extend val="0"/>
        <color indexed="8"/>
      </font>
      <fill>
        <patternFill>
          <bgColor indexed="51"/>
        </patternFill>
      </fill>
    </dxf>
    <dxf>
      <font>
        <condense val="0"/>
        <extend val="0"/>
        <color indexed="9"/>
      </font>
      <fill>
        <patternFill>
          <bgColor indexed="57"/>
        </patternFill>
      </fill>
    </dxf>
    <dxf>
      <font>
        <condense val="0"/>
        <extend val="0"/>
        <color indexed="8"/>
      </font>
      <fill>
        <patternFill>
          <bgColor indexed="51"/>
        </patternFill>
      </fill>
    </dxf>
    <dxf>
      <font>
        <condense val="0"/>
        <extend val="0"/>
        <color indexed="8"/>
      </font>
      <fill>
        <patternFill>
          <bgColor indexed="41"/>
        </patternFill>
      </fill>
    </dxf>
    <dxf>
      <font>
        <condense val="0"/>
        <extend val="0"/>
        <color indexed="8"/>
      </font>
      <fill>
        <patternFill>
          <bgColor indexed="51"/>
        </patternFill>
      </fill>
    </dxf>
    <dxf>
      <font>
        <condense val="0"/>
        <extend val="0"/>
        <color indexed="9"/>
      </font>
      <fill>
        <patternFill>
          <bgColor indexed="57"/>
        </patternFill>
      </fill>
    </dxf>
    <dxf>
      <font>
        <condense val="0"/>
        <extend val="0"/>
        <color indexed="8"/>
      </font>
      <fill>
        <patternFill>
          <bgColor indexed="51"/>
        </patternFill>
      </fill>
    </dxf>
    <dxf>
      <font>
        <condense val="0"/>
        <extend val="0"/>
        <color indexed="9"/>
      </font>
      <fill>
        <patternFill>
          <bgColor indexed="57"/>
        </patternFill>
      </fill>
    </dxf>
    <dxf>
      <font>
        <condense val="0"/>
        <extend val="0"/>
        <color indexed="8"/>
      </font>
      <fill>
        <patternFill>
          <bgColor indexed="51"/>
        </patternFill>
      </fill>
    </dxf>
    <dxf>
      <font>
        <condense val="0"/>
        <extend val="0"/>
        <color indexed="9"/>
      </font>
      <fill>
        <patternFill>
          <bgColor indexed="57"/>
        </patternFill>
      </fill>
    </dxf>
    <dxf>
      <font>
        <condense val="0"/>
        <extend val="0"/>
        <color indexed="9"/>
      </font>
      <fill>
        <patternFill>
          <bgColor indexed="57"/>
        </patternFill>
      </fill>
    </dxf>
    <dxf>
      <font>
        <condense val="0"/>
        <extend val="0"/>
        <color indexed="8"/>
      </font>
      <fill>
        <patternFill>
          <bgColor indexed="51"/>
        </patternFill>
      </fill>
    </dxf>
    <dxf>
      <font>
        <condense val="0"/>
        <extend val="0"/>
        <color indexed="8"/>
      </font>
      <fill>
        <patternFill>
          <bgColor indexed="41"/>
        </patternFill>
      </fill>
    </dxf>
  </dxfs>
  <tableStyles count="0" defaultTableStyle="TableStyleMedium2" defaultPivotStyle="PivotStyleLight16"/>
  <colors>
    <mruColors>
      <color rgb="FF3333FF"/>
      <color rgb="FFFFBF09"/>
      <color rgb="FFE04434"/>
      <color rgb="FFEAEAEA"/>
      <color rgb="FFE2A700"/>
      <color rgb="FFFFCC00"/>
      <color rgb="FFD7D7D7"/>
      <color rgb="FF9A22AE"/>
      <color rgb="FFFF5050"/>
      <color rgb="FFD15D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63" Type="http://schemas.openxmlformats.org/officeDocument/2006/relationships/externalLink" Target="externalLinks/externalLink30.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8" Type="http://schemas.openxmlformats.org/officeDocument/2006/relationships/externalLink" Target="externalLinks/externalLink25.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2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externalLink" Target="externalLinks/externalLink23.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externalLink" Target="externalLinks/externalLink26.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62" Type="http://schemas.openxmlformats.org/officeDocument/2006/relationships/externalLink" Target="externalLinks/externalLink29.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externalLink" Target="externalLinks/externalLink2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 Id="rId60" Type="http://schemas.openxmlformats.org/officeDocument/2006/relationships/externalLink" Target="externalLinks/externalLink27.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6.xml"/><Relationship Id="rId34" Type="http://schemas.openxmlformats.org/officeDocument/2006/relationships/externalLink" Target="externalLinks/externalLink1.xml"/><Relationship Id="rId50" Type="http://schemas.openxmlformats.org/officeDocument/2006/relationships/externalLink" Target="externalLinks/externalLink17.xml"/><Relationship Id="rId55" Type="http://schemas.openxmlformats.org/officeDocument/2006/relationships/externalLink" Target="externalLinks/externalLink2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AME Lean Sensei</a:t>
            </a:r>
            <a:r>
              <a:rPr lang="en-US" baseline="0"/>
              <a:t>®</a:t>
            </a:r>
            <a:endParaRPr lang="en-US"/>
          </a:p>
          <a:p>
            <a:pPr>
              <a:defRPr/>
            </a:pPr>
            <a:r>
              <a:rPr lang="en-US"/>
              <a:t> Radar</a:t>
            </a:r>
            <a:r>
              <a:rPr lang="en-US" baseline="0"/>
              <a:t> Chart</a:t>
            </a:r>
            <a:endParaRPr lang="en-US"/>
          </a:p>
        </c:rich>
      </c:tx>
      <c:layout>
        <c:manualLayout>
          <c:xMode val="edge"/>
          <c:yMode val="edge"/>
          <c:x val="2.2285651793525715E-3"/>
          <c:y val="0"/>
        </c:manualLayout>
      </c:layout>
      <c:overlay val="0"/>
    </c:title>
    <c:autoTitleDeleted val="0"/>
    <c:plotArea>
      <c:layout>
        <c:manualLayout>
          <c:layoutTarget val="inner"/>
          <c:xMode val="edge"/>
          <c:yMode val="edge"/>
          <c:x val="0.18426870078740157"/>
          <c:y val="0.19830259472599485"/>
          <c:w val="0.58363471948818901"/>
          <c:h val="0.55708608571579554"/>
        </c:manualLayout>
      </c:layout>
      <c:radarChart>
        <c:radarStyle val="marker"/>
        <c:varyColors val="0"/>
        <c:ser>
          <c:idx val="0"/>
          <c:order val="0"/>
          <c:tx>
            <c:strRef>
              <c:f>Dashboard!$D$3</c:f>
              <c:strCache>
                <c:ptCount val="1"/>
                <c:pt idx="0">
                  <c:v>%</c:v>
                </c:pt>
              </c:strCache>
            </c:strRef>
          </c:tx>
          <c:marker>
            <c:symbol val="none"/>
          </c:marker>
          <c:cat>
            <c:strRef>
              <c:f>Dashboard!$A$4:$A$15</c:f>
              <c:strCache>
                <c:ptCount val="12"/>
                <c:pt idx="0">
                  <c:v>Management System</c:v>
                </c:pt>
                <c:pt idx="1">
                  <c:v>People Centric Leadership</c:v>
                </c:pt>
                <c:pt idx="2">
                  <c:v>Safety and Environmental Health</c:v>
                </c:pt>
                <c:pt idx="3">
                  <c:v>Technology</c:v>
                </c:pt>
                <c:pt idx="4">
                  <c:v> Operations Improvement</c:v>
                </c:pt>
                <c:pt idx="5">
                  <c:v>Business Operations (in the Office)</c:v>
                </c:pt>
                <c:pt idx="6">
                  <c:v>Product Development</c:v>
                </c:pt>
                <c:pt idx="7">
                  <c:v>Supplier Development and Procurement</c:v>
                </c:pt>
                <c:pt idx="8">
                  <c:v>Quality Focus</c:v>
                </c:pt>
                <c:pt idx="9">
                  <c:v>Cost</c:v>
                </c:pt>
                <c:pt idx="10">
                  <c:v>Delivery</c:v>
                </c:pt>
                <c:pt idx="11">
                  <c:v>Profitability</c:v>
                </c:pt>
              </c:strCache>
            </c:strRef>
          </c:cat>
          <c:val>
            <c:numRef>
              <c:f>Dashboard!$D$4:$D$15</c:f>
              <c:numCache>
                <c:formatCode>General</c:formatCode>
                <c:ptCount val="12"/>
                <c:pt idx="0">
                  <c:v>50</c:v>
                </c:pt>
                <c:pt idx="1">
                  <c:v>50</c:v>
                </c:pt>
                <c:pt idx="2">
                  <c:v>40</c:v>
                </c:pt>
                <c:pt idx="3">
                  <c:v>50</c:v>
                </c:pt>
                <c:pt idx="4">
                  <c:v>51.764705882352949</c:v>
                </c:pt>
                <c:pt idx="5">
                  <c:v>50.909090909090907</c:v>
                </c:pt>
                <c:pt idx="6">
                  <c:v>20</c:v>
                </c:pt>
                <c:pt idx="7">
                  <c:v>80</c:v>
                </c:pt>
                <c:pt idx="8">
                  <c:v>40</c:v>
                </c:pt>
                <c:pt idx="9">
                  <c:v>60</c:v>
                </c:pt>
                <c:pt idx="10">
                  <c:v>50</c:v>
                </c:pt>
                <c:pt idx="11">
                  <c:v>40</c:v>
                </c:pt>
              </c:numCache>
            </c:numRef>
          </c:val>
          <c:extLst>
            <c:ext xmlns:c16="http://schemas.microsoft.com/office/drawing/2014/chart" uri="{C3380CC4-5D6E-409C-BE32-E72D297353CC}">
              <c16:uniqueId val="{00000000-88E8-4EBB-B5DC-D4F72EC4D7F4}"/>
            </c:ext>
          </c:extLst>
        </c:ser>
        <c:dLbls>
          <c:showLegendKey val="0"/>
          <c:showVal val="0"/>
          <c:showCatName val="0"/>
          <c:showSerName val="0"/>
          <c:showPercent val="0"/>
          <c:showBubbleSize val="0"/>
        </c:dLbls>
        <c:axId val="124768256"/>
        <c:axId val="124769792"/>
      </c:radarChart>
      <c:catAx>
        <c:axId val="124768256"/>
        <c:scaling>
          <c:orientation val="minMax"/>
        </c:scaling>
        <c:delete val="0"/>
        <c:axPos val="b"/>
        <c:majorGridlines/>
        <c:numFmt formatCode="General" sourceLinked="0"/>
        <c:majorTickMark val="out"/>
        <c:minorTickMark val="none"/>
        <c:tickLblPos val="nextTo"/>
        <c:crossAx val="124769792"/>
        <c:crosses val="autoZero"/>
        <c:auto val="1"/>
        <c:lblAlgn val="ctr"/>
        <c:lblOffset val="100"/>
        <c:noMultiLvlLbl val="0"/>
      </c:catAx>
      <c:valAx>
        <c:axId val="124769792"/>
        <c:scaling>
          <c:orientation val="minMax"/>
          <c:max val="100"/>
        </c:scaling>
        <c:delete val="0"/>
        <c:axPos val="l"/>
        <c:majorGridlines/>
        <c:numFmt formatCode="General" sourceLinked="1"/>
        <c:majorTickMark val="cross"/>
        <c:minorTickMark val="none"/>
        <c:tickLblPos val="nextTo"/>
        <c:crossAx val="124768256"/>
        <c:crosses val="autoZero"/>
        <c:crossBetween val="between"/>
      </c:valAx>
    </c:plotArea>
    <c:legend>
      <c:legendPos val="r"/>
      <c:overlay val="0"/>
    </c:legend>
    <c:plotVisOnly val="1"/>
    <c:dispBlanksAs val="gap"/>
    <c:showDLblsOverMax val="0"/>
  </c:chart>
  <c:printSettings>
    <c:headerFooter/>
    <c:pageMargins b="1" l="0.75000000000000033" r="0.75000000000000033" t="1" header="0.5" footer="0.5"/>
    <c:pageSetup/>
  </c:printSettings>
  <c:userShapes r:id="rId1"/>
</c:chartSpace>
</file>

<file path=xl/drawings/_rels/drawing1.xml.rels><?xml version="1.0" encoding="UTF-8" standalone="yes"?>
<Relationships xmlns="http://schemas.openxmlformats.org/package/2006/relationships"><Relationship Id="rId26" Type="http://schemas.openxmlformats.org/officeDocument/2006/relationships/hyperlink" Target="#'Business Operations -In Office'!A1"/><Relationship Id="rId21" Type="http://schemas.openxmlformats.org/officeDocument/2006/relationships/image" Target="../media/image11.png"/><Relationship Id="rId34" Type="http://schemas.openxmlformats.org/officeDocument/2006/relationships/hyperlink" Target="#'Product Development'!A1"/><Relationship Id="rId42" Type="http://schemas.openxmlformats.org/officeDocument/2006/relationships/hyperlink" Target="#Dashboard!A1"/><Relationship Id="rId47" Type="http://schemas.openxmlformats.org/officeDocument/2006/relationships/image" Target="../media/image24.png"/><Relationship Id="rId50" Type="http://schemas.openxmlformats.org/officeDocument/2006/relationships/image" Target="../media/image26.png"/><Relationship Id="rId55" Type="http://schemas.openxmlformats.org/officeDocument/2006/relationships/hyperlink" Target="#'Quick Reference to Excellence'!A1"/><Relationship Id="rId63" Type="http://schemas.openxmlformats.org/officeDocument/2006/relationships/hyperlink" Target="#'Lean Dictionary'!A1"/><Relationship Id="rId68" Type="http://schemas.openxmlformats.org/officeDocument/2006/relationships/image" Target="../media/image35.jpeg"/><Relationship Id="rId7" Type="http://schemas.openxmlformats.org/officeDocument/2006/relationships/image" Target="../media/image4.png"/><Relationship Id="rId2" Type="http://schemas.openxmlformats.org/officeDocument/2006/relationships/image" Target="../media/image1.png"/><Relationship Id="rId16" Type="http://schemas.openxmlformats.org/officeDocument/2006/relationships/hyperlink" Target="#Delivery!A1"/><Relationship Id="rId29" Type="http://schemas.openxmlformats.org/officeDocument/2006/relationships/image" Target="../media/image15.png"/><Relationship Id="rId11" Type="http://schemas.openxmlformats.org/officeDocument/2006/relationships/image" Target="../media/image6.png"/><Relationship Id="rId24" Type="http://schemas.openxmlformats.org/officeDocument/2006/relationships/hyperlink" Target="#'Safety and Environmental Health'!A1"/><Relationship Id="rId32" Type="http://schemas.openxmlformats.org/officeDocument/2006/relationships/hyperlink" Target="#'Supplier Development and Proc'!A1"/><Relationship Id="rId37" Type="http://schemas.openxmlformats.org/officeDocument/2006/relationships/image" Target="../media/image19.png"/><Relationship Id="rId40" Type="http://schemas.openxmlformats.org/officeDocument/2006/relationships/hyperlink" Target="#'Lean Assessment '!A1"/><Relationship Id="rId45" Type="http://schemas.openxmlformats.org/officeDocument/2006/relationships/image" Target="../media/image23.png"/><Relationship Id="rId53" Type="http://schemas.openxmlformats.org/officeDocument/2006/relationships/hyperlink" Target="#'How to use the Lean Sensei'!A1"/><Relationship Id="rId58" Type="http://schemas.openxmlformats.org/officeDocument/2006/relationships/image" Target="../media/image30.png"/><Relationship Id="rId66" Type="http://schemas.openxmlformats.org/officeDocument/2006/relationships/image" Target="../media/image34.png"/><Relationship Id="rId5" Type="http://schemas.openxmlformats.org/officeDocument/2006/relationships/image" Target="../media/image3.jpeg"/><Relationship Id="rId61" Type="http://schemas.openxmlformats.org/officeDocument/2006/relationships/hyperlink" Target="#'Tool Selector Guide'!A1"/><Relationship Id="rId19" Type="http://schemas.openxmlformats.org/officeDocument/2006/relationships/image" Target="../media/image10.png"/><Relationship Id="rId14" Type="http://schemas.openxmlformats.org/officeDocument/2006/relationships/hyperlink" Target="#Profitability!A1"/><Relationship Id="rId22" Type="http://schemas.openxmlformats.org/officeDocument/2006/relationships/hyperlink" Target="#Technology!A1"/><Relationship Id="rId27" Type="http://schemas.openxmlformats.org/officeDocument/2006/relationships/image" Target="../media/image14.png"/><Relationship Id="rId30" Type="http://schemas.openxmlformats.org/officeDocument/2006/relationships/hyperlink" Target="#'Management System'!A1"/><Relationship Id="rId35" Type="http://schemas.openxmlformats.org/officeDocument/2006/relationships/image" Target="../media/image18.png"/><Relationship Id="rId43" Type="http://schemas.openxmlformats.org/officeDocument/2006/relationships/image" Target="../media/image22.png"/><Relationship Id="rId48" Type="http://schemas.openxmlformats.org/officeDocument/2006/relationships/image" Target="../media/image25.png"/><Relationship Id="rId56" Type="http://schemas.openxmlformats.org/officeDocument/2006/relationships/image" Target="../media/image29.jpeg"/><Relationship Id="rId64" Type="http://schemas.openxmlformats.org/officeDocument/2006/relationships/image" Target="../media/image33.png"/><Relationship Id="rId8" Type="http://schemas.openxmlformats.org/officeDocument/2006/relationships/hyperlink" Target="#Excellence!A1"/><Relationship Id="rId51" Type="http://schemas.openxmlformats.org/officeDocument/2006/relationships/hyperlink" Target="#'Privacy Statement'!A1"/><Relationship Id="rId3" Type="http://schemas.openxmlformats.org/officeDocument/2006/relationships/image" Target="../media/image2.jpeg"/><Relationship Id="rId12" Type="http://schemas.openxmlformats.org/officeDocument/2006/relationships/hyperlink" Target="#Cost!A1"/><Relationship Id="rId17" Type="http://schemas.openxmlformats.org/officeDocument/2006/relationships/image" Target="../media/image9.png"/><Relationship Id="rId25" Type="http://schemas.openxmlformats.org/officeDocument/2006/relationships/image" Target="../media/image13.png"/><Relationship Id="rId33" Type="http://schemas.openxmlformats.org/officeDocument/2006/relationships/image" Target="../media/image17.png"/><Relationship Id="rId38" Type="http://schemas.openxmlformats.org/officeDocument/2006/relationships/hyperlink" Target="#'Lean Boot Camp'!A1"/><Relationship Id="rId46" Type="http://schemas.openxmlformats.org/officeDocument/2006/relationships/hyperlink" Target="#Pyramid!A1"/><Relationship Id="rId59" Type="http://schemas.openxmlformats.org/officeDocument/2006/relationships/hyperlink" Target="https://www.youtube.com/playlist?list=PLjkqCNs4h_W2JOBo6vnV-jCIr95oxjyhP" TargetMode="External"/><Relationship Id="rId67" Type="http://schemas.openxmlformats.org/officeDocument/2006/relationships/hyperlink" Target="#'Assessor Training'!A1"/><Relationship Id="rId20" Type="http://schemas.openxmlformats.org/officeDocument/2006/relationships/hyperlink" Target="#'Operations Improvement'!A1"/><Relationship Id="rId41" Type="http://schemas.openxmlformats.org/officeDocument/2006/relationships/image" Target="../media/image21.png"/><Relationship Id="rId54" Type="http://schemas.openxmlformats.org/officeDocument/2006/relationships/image" Target="../media/image28.png"/><Relationship Id="rId62" Type="http://schemas.openxmlformats.org/officeDocument/2006/relationships/image" Target="../media/image32.png"/><Relationship Id="rId1" Type="http://schemas.openxmlformats.org/officeDocument/2006/relationships/hyperlink" Target="#'Comparison Analysis'!A1"/><Relationship Id="rId6" Type="http://schemas.openxmlformats.org/officeDocument/2006/relationships/hyperlink" Target="#'Lean Webinar Dashboard'!A1"/><Relationship Id="rId15" Type="http://schemas.openxmlformats.org/officeDocument/2006/relationships/image" Target="../media/image8.png"/><Relationship Id="rId23" Type="http://schemas.openxmlformats.org/officeDocument/2006/relationships/image" Target="../media/image12.png"/><Relationship Id="rId28" Type="http://schemas.openxmlformats.org/officeDocument/2006/relationships/hyperlink" Target="#'People Centric Leadership'!A1"/><Relationship Id="rId36" Type="http://schemas.openxmlformats.org/officeDocument/2006/relationships/hyperlink" Target="#'AME Lean Sensei Questions'!A1"/><Relationship Id="rId49" Type="http://schemas.openxmlformats.org/officeDocument/2006/relationships/hyperlink" Target="#'Questions by Phases'!A1"/><Relationship Id="rId57" Type="http://schemas.openxmlformats.org/officeDocument/2006/relationships/hyperlink" Target="#'Target Magazing Dashboard'!A1"/><Relationship Id="rId10" Type="http://schemas.openxmlformats.org/officeDocument/2006/relationships/hyperlink" Target="https://www.ame.org/ame-events" TargetMode="External"/><Relationship Id="rId31" Type="http://schemas.openxmlformats.org/officeDocument/2006/relationships/image" Target="../media/image16.png"/><Relationship Id="rId44" Type="http://schemas.openxmlformats.org/officeDocument/2006/relationships/hyperlink" Target="#'Report Card'!A1"/><Relationship Id="rId52" Type="http://schemas.openxmlformats.org/officeDocument/2006/relationships/image" Target="../media/image27.png"/><Relationship Id="rId60" Type="http://schemas.openxmlformats.org/officeDocument/2006/relationships/image" Target="../media/image31.png"/><Relationship Id="rId65" Type="http://schemas.openxmlformats.org/officeDocument/2006/relationships/hyperlink" Target="#'Book Library'!A1"/><Relationship Id="rId4" Type="http://schemas.openxmlformats.org/officeDocument/2006/relationships/hyperlink" Target="https://www.ame.org/excellence-awards" TargetMode="External"/><Relationship Id="rId9" Type="http://schemas.openxmlformats.org/officeDocument/2006/relationships/image" Target="../media/image5.png"/><Relationship Id="rId13" Type="http://schemas.openxmlformats.org/officeDocument/2006/relationships/image" Target="../media/image7.png"/><Relationship Id="rId18" Type="http://schemas.openxmlformats.org/officeDocument/2006/relationships/hyperlink" Target="#'Quality Focus'!A1"/><Relationship Id="rId39" Type="http://schemas.openxmlformats.org/officeDocument/2006/relationships/image" Target="../media/image20.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9.png"/><Relationship Id="rId2" Type="http://schemas.openxmlformats.org/officeDocument/2006/relationships/image" Target="../media/image68.png"/><Relationship Id="rId1" Type="http://schemas.openxmlformats.org/officeDocument/2006/relationships/chart" Target="../charts/chart1.xml"/><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12.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hyperlink" Target="#' Main Dashboard'!A1"/><Relationship Id="rId1" Type="http://schemas.openxmlformats.org/officeDocument/2006/relationships/image" Target="../media/image70.png"/><Relationship Id="rId4" Type="http://schemas.openxmlformats.org/officeDocument/2006/relationships/image" Target="../media/image37.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 Id="rId4" Type="http://schemas.openxmlformats.org/officeDocument/2006/relationships/image" Target="../media/image71.emf"/></Relationships>
</file>

<file path=xl/drawings/_rels/drawing14.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15.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16.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17.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18.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19.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2.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s>
</file>

<file path=xl/drawings/_rels/drawing20.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21.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22.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23.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24.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25.xml.rels><?xml version="1.0" encoding="UTF-8" standalone="yes"?>
<Relationships xmlns="http://schemas.openxmlformats.org/package/2006/relationships"><Relationship Id="rId3" Type="http://schemas.openxmlformats.org/officeDocument/2006/relationships/image" Target="../media/image73.svg"/><Relationship Id="rId2" Type="http://schemas.openxmlformats.org/officeDocument/2006/relationships/image" Target="../media/image72.png"/><Relationship Id="rId1" Type="http://schemas.openxmlformats.org/officeDocument/2006/relationships/hyperlink" Target="#Pyramid!A1"/><Relationship Id="rId6" Type="http://schemas.openxmlformats.org/officeDocument/2006/relationships/image" Target="../media/image37.svg"/><Relationship Id="rId5" Type="http://schemas.openxmlformats.org/officeDocument/2006/relationships/image" Target="../media/image36.png"/><Relationship Id="rId4" Type="http://schemas.openxmlformats.org/officeDocument/2006/relationships/hyperlink" Target="#' Main Dashboard'!A1"/></Relationships>
</file>

<file path=xl/drawings/_rels/drawing26.xml.rels><?xml version="1.0" encoding="UTF-8" standalone="yes"?>
<Relationships xmlns="http://schemas.openxmlformats.org/package/2006/relationships"><Relationship Id="rId13" Type="http://schemas.openxmlformats.org/officeDocument/2006/relationships/hyperlink" Target="https://www.youtube.com/watch?v=xf3bYknEDkI" TargetMode="External"/><Relationship Id="rId18" Type="http://schemas.openxmlformats.org/officeDocument/2006/relationships/hyperlink" Target="https://www.youtube.com/watch?v=uKQUpbuVj5U&amp;list=PLjkqCNs4h_W2kKNhCPUS5-JgbIq5KgXrw" TargetMode="External"/><Relationship Id="rId26" Type="http://schemas.openxmlformats.org/officeDocument/2006/relationships/hyperlink" Target="https://www.youtube.com/watch?v=_2irzL8ap_0" TargetMode="External"/><Relationship Id="rId39" Type="http://schemas.openxmlformats.org/officeDocument/2006/relationships/hyperlink" Target="https://www.youtube.com/watch?v=Xm1-r3yCteI" TargetMode="External"/><Relationship Id="rId21" Type="http://schemas.openxmlformats.org/officeDocument/2006/relationships/hyperlink" Target="https://www.youtube.com/watch?v=qie2DsSZWF0" TargetMode="External"/><Relationship Id="rId34" Type="http://schemas.openxmlformats.org/officeDocument/2006/relationships/hyperlink" Target="https://www.youtube.com/watch?v=SPf3V1OIfgU" TargetMode="External"/><Relationship Id="rId42" Type="http://schemas.openxmlformats.org/officeDocument/2006/relationships/image" Target="../media/image36.png"/><Relationship Id="rId7" Type="http://schemas.openxmlformats.org/officeDocument/2006/relationships/hyperlink" Target="https://www.youtube.com/watch?v=0c9agbQahJ8" TargetMode="External"/><Relationship Id="rId2" Type="http://schemas.openxmlformats.org/officeDocument/2006/relationships/hyperlink" Target="https://www.youtube.com/watch?v=DZF4AC3aKCs" TargetMode="External"/><Relationship Id="rId16" Type="http://schemas.openxmlformats.org/officeDocument/2006/relationships/hyperlink" Target="https://www.youtube.com/watch?v=ZOpVosBM8jE" TargetMode="External"/><Relationship Id="rId20" Type="http://schemas.openxmlformats.org/officeDocument/2006/relationships/hyperlink" Target="https://www.youtube.com/watch?v=ELYmS7xmHms" TargetMode="External"/><Relationship Id="rId29" Type="http://schemas.openxmlformats.org/officeDocument/2006/relationships/hyperlink" Target="https://www.youtube.com/watch?v=lL-MBCM6iG4" TargetMode="External"/><Relationship Id="rId41" Type="http://schemas.openxmlformats.org/officeDocument/2006/relationships/hyperlink" Target="#' Main Dashboard'!A1"/><Relationship Id="rId1" Type="http://schemas.openxmlformats.org/officeDocument/2006/relationships/hyperlink" Target="https://www.youtube.com/watch?v=arbjlm7vG6E" TargetMode="External"/><Relationship Id="rId6" Type="http://schemas.openxmlformats.org/officeDocument/2006/relationships/hyperlink" Target="https://www.youtube.com/watch?v=YECHA55ud0o&amp;list=PLjkqCNs4h_W1lozHqWuun9rp71SEll5L5&amp;index=2" TargetMode="External"/><Relationship Id="rId11" Type="http://schemas.openxmlformats.org/officeDocument/2006/relationships/hyperlink" Target="https://www.youtube.com/watch?v=f8vh1htkzyw" TargetMode="External"/><Relationship Id="rId24" Type="http://schemas.openxmlformats.org/officeDocument/2006/relationships/hyperlink" Target="https://www.youtube.com/watch?v=aXnOX1531_4" TargetMode="External"/><Relationship Id="rId32" Type="http://schemas.openxmlformats.org/officeDocument/2006/relationships/hyperlink" Target="https://www.youtube.com/watch?v=hkFiHUg0hx8" TargetMode="External"/><Relationship Id="rId37" Type="http://schemas.openxmlformats.org/officeDocument/2006/relationships/hyperlink" Target="https://www.youtube.com/watch?v=DpUKm_9rRNA" TargetMode="External"/><Relationship Id="rId40" Type="http://schemas.openxmlformats.org/officeDocument/2006/relationships/hyperlink" Target="https://www.youtube.com/watch?v=FJ_JeTLy1o4&amp;list=PLFADC7E5B8F7C047C&amp;index=5" TargetMode="External"/><Relationship Id="rId5" Type="http://schemas.openxmlformats.org/officeDocument/2006/relationships/hyperlink" Target="https://www.youtube.com/watch?v=XCsYYKsDm2Y" TargetMode="External"/><Relationship Id="rId15" Type="http://schemas.openxmlformats.org/officeDocument/2006/relationships/hyperlink" Target="https://www.youtube.com/watch?v=R6wzXArjE6E" TargetMode="External"/><Relationship Id="rId23" Type="http://schemas.openxmlformats.org/officeDocument/2006/relationships/hyperlink" Target="https://www.youtube.com/watch?v=-9j9oh6m0OI" TargetMode="External"/><Relationship Id="rId28" Type="http://schemas.openxmlformats.org/officeDocument/2006/relationships/hyperlink" Target="https://www.youtube.com/watch?v=zcVU8_-r4r4" TargetMode="External"/><Relationship Id="rId36" Type="http://schemas.openxmlformats.org/officeDocument/2006/relationships/hyperlink" Target="https://www.youtube.com/watch?v=NiBIxk77UoI" TargetMode="External"/><Relationship Id="rId10" Type="http://schemas.openxmlformats.org/officeDocument/2006/relationships/hyperlink" Target="https://www.youtube.com/watch?v=_gXhTazUjgA" TargetMode="External"/><Relationship Id="rId19" Type="http://schemas.openxmlformats.org/officeDocument/2006/relationships/hyperlink" Target="https://www.youtube.com/watch?v=uSDXyIxh7SY&amp;list=PLjkqCNs4h_W2kKNhCPUS5-JgbIq5KgXrw&amp;index=2" TargetMode="External"/><Relationship Id="rId31" Type="http://schemas.openxmlformats.org/officeDocument/2006/relationships/hyperlink" Target="https://www.youtube.com/watch?v=UDD5BssiS2Y" TargetMode="External"/><Relationship Id="rId4" Type="http://schemas.openxmlformats.org/officeDocument/2006/relationships/hyperlink" Target="https://www.youtube.com/watch?v=6q664XhhJKs" TargetMode="External"/><Relationship Id="rId9" Type="http://schemas.openxmlformats.org/officeDocument/2006/relationships/hyperlink" Target="https://www.youtube.com/watch?v=xEqJZTXarFY" TargetMode="External"/><Relationship Id="rId14" Type="http://schemas.openxmlformats.org/officeDocument/2006/relationships/hyperlink" Target="https://www.youtube.com/watch?v=DuRD6UReD8E" TargetMode="External"/><Relationship Id="rId22" Type="http://schemas.openxmlformats.org/officeDocument/2006/relationships/hyperlink" Target="https://www.youtube.com/watch?v=tPjg91rtTQw" TargetMode="External"/><Relationship Id="rId27" Type="http://schemas.openxmlformats.org/officeDocument/2006/relationships/hyperlink" Target="https://www.youtube.com/watch?v=6bB1osNwdA8" TargetMode="External"/><Relationship Id="rId30" Type="http://schemas.openxmlformats.org/officeDocument/2006/relationships/hyperlink" Target="https://www.youtube.com/watch?v=4yJfXGxRXHU" TargetMode="External"/><Relationship Id="rId35" Type="http://schemas.openxmlformats.org/officeDocument/2006/relationships/hyperlink" Target="https://www.youtube.com/watch?v=N0UE6xhjUGU" TargetMode="External"/><Relationship Id="rId43" Type="http://schemas.openxmlformats.org/officeDocument/2006/relationships/image" Target="../media/image37.svg"/><Relationship Id="rId8" Type="http://schemas.openxmlformats.org/officeDocument/2006/relationships/hyperlink" Target="https://www.youtube.com/watch?v=nJf8vcQAyb0&amp;list=PL3jJjAlo6-_gvnGPyckt7a-iUwUc47jZ8" TargetMode="External"/><Relationship Id="rId3" Type="http://schemas.openxmlformats.org/officeDocument/2006/relationships/hyperlink" Target="https://www.youtube.com/watch?v=ULgM-i79w6A" TargetMode="External"/><Relationship Id="rId12" Type="http://schemas.openxmlformats.org/officeDocument/2006/relationships/hyperlink" Target="https://www.youtube.com/watch?v=hPi8FyrqK14&amp;list=PLjkqCNs4h_W0pfoCEWz3R6ZaUdeK1ljio&amp;index=5" TargetMode="External"/><Relationship Id="rId17" Type="http://schemas.openxmlformats.org/officeDocument/2006/relationships/hyperlink" Target="https://www.youtube.com/watch?v=hPNz5m4OoW4&amp;list=PLjkqCNs4h_W0sJbPilYFioAvyoZAJn_zW&amp;index=5" TargetMode="External"/><Relationship Id="rId25" Type="http://schemas.openxmlformats.org/officeDocument/2006/relationships/hyperlink" Target="https://www.youtube.com/watch?v=Zl2ZDRY4AsI" TargetMode="External"/><Relationship Id="rId33" Type="http://schemas.openxmlformats.org/officeDocument/2006/relationships/hyperlink" Target="https://www.youtube.com/watch?v=ZO85DCh7FuA" TargetMode="External"/><Relationship Id="rId38" Type="http://schemas.openxmlformats.org/officeDocument/2006/relationships/hyperlink" Target="https://www.youtube.com/watch?v=if7ywoEceyg" TargetMode="External"/></Relationships>
</file>

<file path=xl/drawings/_rels/drawing27.xml.rels><?xml version="1.0" encoding="UTF-8" standalone="yes"?>
<Relationships xmlns="http://schemas.openxmlformats.org/package/2006/relationships"><Relationship Id="rId26" Type="http://schemas.openxmlformats.org/officeDocument/2006/relationships/hyperlink" Target="https://youtu.be/aE722Cz3hTc" TargetMode="External"/><Relationship Id="rId117" Type="http://schemas.openxmlformats.org/officeDocument/2006/relationships/hyperlink" Target="https://www.youtube.com/watch?v=VUkZrt8-lzI&amp;list=PLjkqCNs4h_W1QgARtvFBNGdZlOjkbkI_s&amp;index=6" TargetMode="External"/><Relationship Id="rId21" Type="http://schemas.openxmlformats.org/officeDocument/2006/relationships/hyperlink" Target="https://www.youtube.com/watch?v=u4aNamPSow0&amp;list=PLjkqCNs4h_W3cvyMNodxK0j2t44PUYH0w&amp;index=13" TargetMode="External"/><Relationship Id="rId42" Type="http://schemas.openxmlformats.org/officeDocument/2006/relationships/hyperlink" Target="https://www.youtube.com/watch?v=44jtapEfntc&amp;list=PLjkqCNs4h_W1QgARtvFBNGdZlOjkbkI_s&amp;index=3" TargetMode="External"/><Relationship Id="rId47" Type="http://schemas.openxmlformats.org/officeDocument/2006/relationships/hyperlink" Target="https://www.youtube.com/watch?v=__lwp5Zqpns&amp;list=PLjkqCNs4h_W2KaWy6wocOSaBiL-YAoLb2&amp;index=2" TargetMode="External"/><Relationship Id="rId63" Type="http://schemas.openxmlformats.org/officeDocument/2006/relationships/hyperlink" Target="https://www.youtube.com/watch?v=ttxIbVIvLnw&amp;list=PLjkqCNs4h_W3ouH4IdpBlym0oViKcG32-&amp;index=4" TargetMode="External"/><Relationship Id="rId68" Type="http://schemas.openxmlformats.org/officeDocument/2006/relationships/image" Target="../media/image85.png"/><Relationship Id="rId84" Type="http://schemas.openxmlformats.org/officeDocument/2006/relationships/hyperlink" Target="https://www.youtube.com/watch?v=VkWE-SbuoI4" TargetMode="External"/><Relationship Id="rId89" Type="http://schemas.openxmlformats.org/officeDocument/2006/relationships/image" Target="../media/image96.png"/><Relationship Id="rId112" Type="http://schemas.openxmlformats.org/officeDocument/2006/relationships/image" Target="../media/image37.svg"/><Relationship Id="rId16" Type="http://schemas.openxmlformats.org/officeDocument/2006/relationships/hyperlink" Target="https://youtu.be/Yk_cyXP_6j0" TargetMode="External"/><Relationship Id="rId107" Type="http://schemas.openxmlformats.org/officeDocument/2006/relationships/hyperlink" Target="https://www.youtube.com/watch?v=EhFO2M6MicI" TargetMode="External"/><Relationship Id="rId11" Type="http://schemas.openxmlformats.org/officeDocument/2006/relationships/hyperlink" Target="https://youtu.be/9s5B3FXrcn8" TargetMode="External"/><Relationship Id="rId32" Type="http://schemas.openxmlformats.org/officeDocument/2006/relationships/hyperlink" Target="https://www.youtube.com/watch?v=pb1V3fujqtQ&amp;list=PLjkqCNs4h_W3cvyMNodxK0j2t44PUYH0w&amp;index=7" TargetMode="External"/><Relationship Id="rId37" Type="http://schemas.openxmlformats.org/officeDocument/2006/relationships/hyperlink" Target="https://www.youtube.com/watch?app=desktop&amp;v=qTB5ARreMzI&amp;list=PLjkqCNs4h_W2-YEd6QHGzLe3UDOr5DkAB&amp;index=5" TargetMode="External"/><Relationship Id="rId53" Type="http://schemas.openxmlformats.org/officeDocument/2006/relationships/hyperlink" Target="https://www.youtube.com/watch?v=lzIcKTgYZa0&amp;list=PLjkqCNs4h_W3ouH4IdpBlym0oViKcG32-&amp;index=6" TargetMode="External"/><Relationship Id="rId58" Type="http://schemas.openxmlformats.org/officeDocument/2006/relationships/image" Target="../media/image80.png"/><Relationship Id="rId74" Type="http://schemas.openxmlformats.org/officeDocument/2006/relationships/hyperlink" Target="https://www.youtube.com/watch?v=BHHr4hmt-1Q&amp;list=PLjkqCNs4h_W1erPEbc26DRfC7nodnDoDB&amp;index=3" TargetMode="External"/><Relationship Id="rId79" Type="http://schemas.openxmlformats.org/officeDocument/2006/relationships/image" Target="../media/image91.png"/><Relationship Id="rId102" Type="http://schemas.openxmlformats.org/officeDocument/2006/relationships/hyperlink" Target="https://www.youtube.com/watch?v=rILfNT5ucQc" TargetMode="External"/><Relationship Id="rId5" Type="http://schemas.openxmlformats.org/officeDocument/2006/relationships/hyperlink" Target="https://youtu.be/ghAEdCJ8Jt8" TargetMode="External"/><Relationship Id="rId90" Type="http://schemas.openxmlformats.org/officeDocument/2006/relationships/hyperlink" Target="https://www.youtube.com/watch?v=h2Qy8Qd88XA" TargetMode="External"/><Relationship Id="rId95" Type="http://schemas.openxmlformats.org/officeDocument/2006/relationships/hyperlink" Target="https://www.youtube.com/watch?v=Ub0kUEXmeQQ" TargetMode="External"/><Relationship Id="rId22" Type="http://schemas.openxmlformats.org/officeDocument/2006/relationships/hyperlink" Target="https://www.youtube.com/watch?v=_d4Yk8PCOjk&amp;list=PLjkqCNs4h_W1QgARtvFBNGdZlOjkbkI_s&amp;index=13" TargetMode="External"/><Relationship Id="rId27" Type="http://schemas.openxmlformats.org/officeDocument/2006/relationships/hyperlink" Target="https://www.youtube.com/watch?v=t-O1qC4X2mg&amp;list=PLjkqCNs4h_W1QgARtvFBNGdZlOjkbkI_s&amp;index=9" TargetMode="External"/><Relationship Id="rId43" Type="http://schemas.openxmlformats.org/officeDocument/2006/relationships/hyperlink" Target="https://www.youtube.com/watch?v=GA8OYaJwzJk&amp;list=PLjkqCNs4h_W1QgARtvFBNGdZlOjkbkI_s&amp;index=11" TargetMode="External"/><Relationship Id="rId48" Type="http://schemas.openxmlformats.org/officeDocument/2006/relationships/image" Target="../media/image75.png"/><Relationship Id="rId64" Type="http://schemas.openxmlformats.org/officeDocument/2006/relationships/image" Target="../media/image83.png"/><Relationship Id="rId69" Type="http://schemas.openxmlformats.org/officeDocument/2006/relationships/hyperlink" Target="https://www.youtube.com/watch?v=RtuUrfwejQc&amp;list=PLjkqCNs4h_W3ouH4IdpBlym0oViKcG32-&amp;index=8" TargetMode="External"/><Relationship Id="rId113" Type="http://schemas.openxmlformats.org/officeDocument/2006/relationships/hyperlink" Target="https://www.youtube.com/watch?v=S8A6fSPGdxM&amp;list=PLjkqCNs4h_W3cvyMNodxK0j2t44PUYH0w&amp;index=9" TargetMode="External"/><Relationship Id="rId118" Type="http://schemas.openxmlformats.org/officeDocument/2006/relationships/hyperlink" Target="https://www.youtube.com/watch?app=desktop&amp;v=KQspEIHfCiQ&amp;list=PLjkqCNs4h_W2-YEd6QHGzLe3UDOr5DkAB&amp;index=12" TargetMode="External"/><Relationship Id="rId80" Type="http://schemas.openxmlformats.org/officeDocument/2006/relationships/hyperlink" Target="https://www.youtube.com/watch?v=mC9N8i2oJHY" TargetMode="External"/><Relationship Id="rId85" Type="http://schemas.openxmlformats.org/officeDocument/2006/relationships/image" Target="../media/image94.png"/><Relationship Id="rId12" Type="http://schemas.openxmlformats.org/officeDocument/2006/relationships/hyperlink" Target="https://youtu.be/xSe1A-ZJio4" TargetMode="External"/><Relationship Id="rId17" Type="http://schemas.openxmlformats.org/officeDocument/2006/relationships/hyperlink" Target="https://youtu.be/Yr1x7hBhL28" TargetMode="External"/><Relationship Id="rId33" Type="http://schemas.openxmlformats.org/officeDocument/2006/relationships/hyperlink" Target="https://www.youtube.com/watch?v=pxc0HWss4vU&amp;list=PLjkqCNs4h_W3cvyMNodxK0j2t44PUYH0w&amp;index=11" TargetMode="External"/><Relationship Id="rId38" Type="http://schemas.openxmlformats.org/officeDocument/2006/relationships/hyperlink" Target="https://www.youtube.com/watch?v=kSUWcjb6t5g&amp;list=PLjkqCNs4h_W2-YEd6QHGzLe3UDOr5DkAB&amp;index=29" TargetMode="External"/><Relationship Id="rId59" Type="http://schemas.openxmlformats.org/officeDocument/2006/relationships/hyperlink" Target="https://www.youtube.com/watch?v=yBAVSDbrn9U&amp;list=PLjkqCNs4h_W3ouH4IdpBlym0oViKcG32-&amp;index=2" TargetMode="External"/><Relationship Id="rId103" Type="http://schemas.openxmlformats.org/officeDocument/2006/relationships/hyperlink" Target="https://www.youtube.com/watch?v=riQIeQRmm7c" TargetMode="External"/><Relationship Id="rId108" Type="http://schemas.openxmlformats.org/officeDocument/2006/relationships/hyperlink" Target="https://www.youtube.com/watch?v=CXv28Lcppaw&amp;feature=youtu.be" TargetMode="External"/><Relationship Id="rId54" Type="http://schemas.openxmlformats.org/officeDocument/2006/relationships/image" Target="../media/image78.png"/><Relationship Id="rId70" Type="http://schemas.openxmlformats.org/officeDocument/2006/relationships/image" Target="../media/image86.png"/><Relationship Id="rId75" Type="http://schemas.openxmlformats.org/officeDocument/2006/relationships/image" Target="../media/image89.png"/><Relationship Id="rId91" Type="http://schemas.openxmlformats.org/officeDocument/2006/relationships/image" Target="../media/image97.png"/><Relationship Id="rId96" Type="http://schemas.openxmlformats.org/officeDocument/2006/relationships/hyperlink" Target="https://www.youtube.com/watch?v=UXLQYI60054" TargetMode="External"/><Relationship Id="rId1" Type="http://schemas.openxmlformats.org/officeDocument/2006/relationships/hyperlink" Target="https://youtu.be/FP4kCXddS7c?list=PLjkqCNs4h_W1LPnY8RIgwD5b9_XkXp-1f" TargetMode="External"/><Relationship Id="rId6" Type="http://schemas.openxmlformats.org/officeDocument/2006/relationships/hyperlink" Target="https://youtu.be/BTO1uofhA2o" TargetMode="External"/><Relationship Id="rId23" Type="http://schemas.openxmlformats.org/officeDocument/2006/relationships/hyperlink" Target="https://www.youtube.com/watch?v=uibzcvWeJKI&amp;list=PLjkqCNs4h_W1QgARtvFBNGdZlOjkbkI_s&amp;index=5" TargetMode="External"/><Relationship Id="rId28" Type="http://schemas.openxmlformats.org/officeDocument/2006/relationships/hyperlink" Target="https://www.youtube.com/watch?v=BPrFBKQW48A&amp;list=PLjkqCNs4h_W3cvyMNodxK0j2t44PUYH0w" TargetMode="External"/><Relationship Id="rId49" Type="http://schemas.openxmlformats.org/officeDocument/2006/relationships/hyperlink" Target="https://www.youtube.com/watch?v=qM2ajiD3V5g&amp;list=PLjkqCNs4h_W2KaWy6wocOSaBiL-YAoLb2&amp;index=3" TargetMode="External"/><Relationship Id="rId114" Type="http://schemas.openxmlformats.org/officeDocument/2006/relationships/hyperlink" Target="https://www.youtube.com/watch?v=yshP3HBzfWw&amp;list=PLjkqCNs4h_W3cvyMNodxK0j2t44PUYH0w&amp;index=12" TargetMode="External"/><Relationship Id="rId119" Type="http://schemas.openxmlformats.org/officeDocument/2006/relationships/hyperlink" Target="https://www.youtube.com/watch?app=desktop&amp;v=qmjftObT-FM&amp;list=PLjkqCNs4h_W2-YEd6QHGzLe3UDOr5DkAB&amp;index=9" TargetMode="External"/><Relationship Id="rId10" Type="http://schemas.openxmlformats.org/officeDocument/2006/relationships/hyperlink" Target="https://youtu.be/y5QeYhTLLno" TargetMode="External"/><Relationship Id="rId31" Type="http://schemas.openxmlformats.org/officeDocument/2006/relationships/hyperlink" Target="https://www.youtube.com/watch?v=cXYZwahKQyw&amp;list=PLjkqCNs4h_W3cvyMNodxK0j2t44PUYH0w&amp;index=4" TargetMode="External"/><Relationship Id="rId44" Type="http://schemas.openxmlformats.org/officeDocument/2006/relationships/hyperlink" Target="https://www.youtube.com/watch?v=wrTk-moymts&amp;list=PLjkqCNs4h_W1QgARtvFBNGdZlOjkbkI_s&amp;index=1" TargetMode="External"/><Relationship Id="rId52" Type="http://schemas.openxmlformats.org/officeDocument/2006/relationships/image" Target="../media/image77.png"/><Relationship Id="rId60" Type="http://schemas.openxmlformats.org/officeDocument/2006/relationships/image" Target="../media/image81.png"/><Relationship Id="rId65" Type="http://schemas.openxmlformats.org/officeDocument/2006/relationships/hyperlink" Target="https://www.youtube.com/watch?v=RVemSwfu7b4&amp;list=PLjkqCNs4h_W3ouH4IdpBlym0oViKcG32-&amp;index=5" TargetMode="External"/><Relationship Id="rId73" Type="http://schemas.openxmlformats.org/officeDocument/2006/relationships/image" Target="../media/image88.png"/><Relationship Id="rId78" Type="http://schemas.openxmlformats.org/officeDocument/2006/relationships/hyperlink" Target="https://www.youtube.com/watch?v=Z8mrbflw148" TargetMode="External"/><Relationship Id="rId81" Type="http://schemas.openxmlformats.org/officeDocument/2006/relationships/image" Target="../media/image92.png"/><Relationship Id="rId86" Type="http://schemas.openxmlformats.org/officeDocument/2006/relationships/hyperlink" Target="https://www.youtube.com/watch?v=rjUxV0Mrr2Q" TargetMode="External"/><Relationship Id="rId94" Type="http://schemas.openxmlformats.org/officeDocument/2006/relationships/hyperlink" Target="https://www.youtube.com/watch?v=Cal-Kpe90Bo" TargetMode="External"/><Relationship Id="rId99" Type="http://schemas.openxmlformats.org/officeDocument/2006/relationships/hyperlink" Target="https://www.youtube.com/watch?v=zNPssjYTB8Y" TargetMode="External"/><Relationship Id="rId101" Type="http://schemas.openxmlformats.org/officeDocument/2006/relationships/hyperlink" Target="https://www.youtube.com/watch?v=I-YEnhBXYJA" TargetMode="External"/><Relationship Id="rId4" Type="http://schemas.openxmlformats.org/officeDocument/2006/relationships/hyperlink" Target="http://youtu.be/1IGCT1Yg7IE" TargetMode="External"/><Relationship Id="rId9" Type="http://schemas.openxmlformats.org/officeDocument/2006/relationships/hyperlink" Target="https://youtu.be/gBNc8tXYvoc" TargetMode="External"/><Relationship Id="rId13" Type="http://schemas.openxmlformats.org/officeDocument/2006/relationships/hyperlink" Target="https://youtu.be/aFsnQwEiRk0" TargetMode="External"/><Relationship Id="rId18" Type="http://schemas.openxmlformats.org/officeDocument/2006/relationships/hyperlink" Target="https://youtu.be/eAyyrlcIu54?list=PLjkqCNs4h_W1LPnY8RIgwD5b9_XkXp-1f" TargetMode="External"/><Relationship Id="rId39" Type="http://schemas.openxmlformats.org/officeDocument/2006/relationships/hyperlink" Target="https://www.youtube.com/watch?v=CYUPNHfefCY&amp;list=PLjkqCNs4h_W2-YEd6QHGzLe3UDOr5DkAB&amp;index=15" TargetMode="External"/><Relationship Id="rId109" Type="http://schemas.openxmlformats.org/officeDocument/2006/relationships/hyperlink" Target="https://www.youtube.com/watch?v=40WxmnlEKrc" TargetMode="External"/><Relationship Id="rId34" Type="http://schemas.openxmlformats.org/officeDocument/2006/relationships/hyperlink" Target="https://www.youtube.com/watch?v=35jcS13z5AQ&amp;list=PLjkqCNs4h_W3cvyMNodxK0j2t44PUYH0w&amp;index=8" TargetMode="External"/><Relationship Id="rId50" Type="http://schemas.openxmlformats.org/officeDocument/2006/relationships/image" Target="../media/image76.png"/><Relationship Id="rId55" Type="http://schemas.openxmlformats.org/officeDocument/2006/relationships/hyperlink" Target="https://www.youtube.com/watch?v=dBejel10W8c&amp;list=PLjkqCNs4h_W3ouH4IdpBlym0oViKcG32-&amp;index=9" TargetMode="External"/><Relationship Id="rId76" Type="http://schemas.openxmlformats.org/officeDocument/2006/relationships/hyperlink" Target="https://www.youtube.com/watch?v=bypjjo3Vuro&amp;list=PLjkqCNs4h_W1erPEbc26DRfC7nodnDoDB&amp;index=4" TargetMode="External"/><Relationship Id="rId97" Type="http://schemas.openxmlformats.org/officeDocument/2006/relationships/hyperlink" Target="https://www.youtube.com/watch?v=D3xh3cq-dAU" TargetMode="External"/><Relationship Id="rId104" Type="http://schemas.openxmlformats.org/officeDocument/2006/relationships/hyperlink" Target="https://www.youtube.com/watch?v=3TZlrNMVsgM" TargetMode="External"/><Relationship Id="rId120" Type="http://schemas.openxmlformats.org/officeDocument/2006/relationships/hyperlink" Target="https://www.youtube.com/watch?app=desktop&amp;v=2vqIpij3q7w&amp;list=PLjkqCNs4h_W2-YEd6QHGzLe3UDOr5DkAB&amp;index=11" TargetMode="External"/><Relationship Id="rId7" Type="http://schemas.openxmlformats.org/officeDocument/2006/relationships/hyperlink" Target="https://youtu.be/rDT9bQ0u48k" TargetMode="External"/><Relationship Id="rId71" Type="http://schemas.openxmlformats.org/officeDocument/2006/relationships/hyperlink" Target="https://www.youtube.com/user/TheAMEConnect" TargetMode="External"/><Relationship Id="rId92" Type="http://schemas.openxmlformats.org/officeDocument/2006/relationships/hyperlink" Target="https://www.youtube.com/watch?v=iXhVd1xwz0g" TargetMode="External"/><Relationship Id="rId2" Type="http://schemas.openxmlformats.org/officeDocument/2006/relationships/hyperlink" Target="https://youtu.be/qDghuxaGf9o" TargetMode="External"/><Relationship Id="rId29" Type="http://schemas.openxmlformats.org/officeDocument/2006/relationships/hyperlink" Target="https://www.youtube.com/watch?v=dWUziUhO_Wo&amp;list=PLjkqCNs4h_W3cvyMNodxK0j2t44PUYH0w&amp;index=2" TargetMode="External"/><Relationship Id="rId24" Type="http://schemas.openxmlformats.org/officeDocument/2006/relationships/hyperlink" Target="https://www.youtube.com/watch?app=desktop&amp;v=KkZ3dkRGCHY&amp;list=PLjkqCNs4h_W2-YEd6QHGzLe3UDOr5DkAB&amp;index=14" TargetMode="External"/><Relationship Id="rId40" Type="http://schemas.openxmlformats.org/officeDocument/2006/relationships/hyperlink" Target="https://www.youtube.com/watch?v=shdddz4yQnk&amp;list=PLjkqCNs4h_W2-YEd6QHGzLe3UDOr5DkAB&amp;index=20" TargetMode="External"/><Relationship Id="rId45" Type="http://schemas.openxmlformats.org/officeDocument/2006/relationships/hyperlink" Target="https://www.youtube.com/watch?v=Fc8hKF0AKcY&amp;list=PLjkqCNs4h_W2KaWy6wocOSaBiL-YAoLb2&amp;index=1" TargetMode="External"/><Relationship Id="rId66" Type="http://schemas.openxmlformats.org/officeDocument/2006/relationships/image" Target="../media/image84.png"/><Relationship Id="rId87" Type="http://schemas.openxmlformats.org/officeDocument/2006/relationships/image" Target="../media/image95.png"/><Relationship Id="rId110" Type="http://schemas.openxmlformats.org/officeDocument/2006/relationships/hyperlink" Target="#' Main Dashboard'!A1"/><Relationship Id="rId115" Type="http://schemas.openxmlformats.org/officeDocument/2006/relationships/hyperlink" Target="https://www.youtube.com/watch?v=-PxKpZp5Pgc&amp;list=PLjkqCNs4h_W3cvyMNodxK0j2t44PUYH0w&amp;index=6" TargetMode="External"/><Relationship Id="rId61" Type="http://schemas.openxmlformats.org/officeDocument/2006/relationships/hyperlink" Target="https://www.youtube.com/watch?v=dl-KMCSacLo&amp;list=PLjkqCNs4h_W3ouH4IdpBlym0oViKcG32-&amp;index=3" TargetMode="External"/><Relationship Id="rId82" Type="http://schemas.openxmlformats.org/officeDocument/2006/relationships/hyperlink" Target="https://www.youtube.com/watch?v=iTz6rsMxdqw" TargetMode="External"/><Relationship Id="rId19" Type="http://schemas.openxmlformats.org/officeDocument/2006/relationships/hyperlink" Target="https://youtu.be/iZcZV2wbAiQ" TargetMode="External"/><Relationship Id="rId14" Type="http://schemas.openxmlformats.org/officeDocument/2006/relationships/hyperlink" Target="https://youtu.be/dhKQyYUN8aI" TargetMode="External"/><Relationship Id="rId30" Type="http://schemas.openxmlformats.org/officeDocument/2006/relationships/hyperlink" Target="https://www.youtube.com/watch?v=U9GBcZ8ODPI&amp;list=PLjkqCNs4h_W3cvyMNodxK0j2t44PUYH0w&amp;index=3" TargetMode="External"/><Relationship Id="rId35" Type="http://schemas.openxmlformats.org/officeDocument/2006/relationships/hyperlink" Target="https://www.youtube.com/watch?v=UHUo6G0N3mo&amp;list=PLjkqCNs4h_W3cvyMNodxK0j2t44PUYH0w&amp;index=10" TargetMode="External"/><Relationship Id="rId56" Type="http://schemas.openxmlformats.org/officeDocument/2006/relationships/image" Target="../media/image79.png"/><Relationship Id="rId77" Type="http://schemas.openxmlformats.org/officeDocument/2006/relationships/image" Target="../media/image90.png"/><Relationship Id="rId100" Type="http://schemas.openxmlformats.org/officeDocument/2006/relationships/hyperlink" Target="https://www.youtube.com/watch?v=HARP-HK0dYo" TargetMode="External"/><Relationship Id="rId105" Type="http://schemas.openxmlformats.org/officeDocument/2006/relationships/hyperlink" Target="https://www.youtube.com/watch?v=xfuBbP1im-M" TargetMode="External"/><Relationship Id="rId8" Type="http://schemas.openxmlformats.org/officeDocument/2006/relationships/hyperlink" Target="https://youtu.be/XaCU-uyc1Yc" TargetMode="External"/><Relationship Id="rId51" Type="http://schemas.openxmlformats.org/officeDocument/2006/relationships/hyperlink" Target="https://www.youtube.com/watch?v=svY3JPGW1Eo&amp;list=PLjkqCNs4h_W2KaWy6wocOSaBiL-YAoLb2&amp;index=4" TargetMode="External"/><Relationship Id="rId72" Type="http://schemas.openxmlformats.org/officeDocument/2006/relationships/image" Target="../media/image87.png"/><Relationship Id="rId93" Type="http://schemas.openxmlformats.org/officeDocument/2006/relationships/image" Target="../media/image98.png"/><Relationship Id="rId98" Type="http://schemas.openxmlformats.org/officeDocument/2006/relationships/hyperlink" Target="https://www.youtube.com/watch?v=9M7qZ00pQ2w" TargetMode="External"/><Relationship Id="rId3" Type="http://schemas.openxmlformats.org/officeDocument/2006/relationships/hyperlink" Target="https://youtu.be/oi1o7xmEdwQ" TargetMode="External"/><Relationship Id="rId25" Type="http://schemas.openxmlformats.org/officeDocument/2006/relationships/hyperlink" Target="https://www.youtube.com/watch?app=desktop&amp;v=mrY8Ulzhi3Q&amp;list=PLjkqCNs4h_W2-YEd6QHGzLe3UDOr5DkAB&amp;index=23" TargetMode="External"/><Relationship Id="rId46" Type="http://schemas.openxmlformats.org/officeDocument/2006/relationships/image" Target="../media/image74.png"/><Relationship Id="rId67" Type="http://schemas.openxmlformats.org/officeDocument/2006/relationships/hyperlink" Target="https://www.youtube.com/watch?v=8D96sqB7luY&amp;list=PLjkqCNs4h_W3ouH4IdpBlym0oViKcG32-&amp;index=7" TargetMode="External"/><Relationship Id="rId116" Type="http://schemas.openxmlformats.org/officeDocument/2006/relationships/hyperlink" Target="https://www.youtube.com/watch?v=3IkkThUI-_g&amp;list=PLjkqCNs4h_W3cvyMNodxK0j2t44PUYH0w&amp;index=5" TargetMode="External"/><Relationship Id="rId20" Type="http://schemas.openxmlformats.org/officeDocument/2006/relationships/hyperlink" Target="https://www.youtube.com/watch?v=2i9v7CbMKnw&amp;list=PLjkqCNs4h_W1QgARtvFBNGdZlOjkbkI_s&amp;index=4" TargetMode="External"/><Relationship Id="rId41" Type="http://schemas.openxmlformats.org/officeDocument/2006/relationships/hyperlink" Target="https://www.youtube.com/watch?v=Ip3xf0N3g6I&amp;list=PLjkqCNs4h_W2-YEd6QHGzLe3UDOr5DkAB&amp;index=18" TargetMode="External"/><Relationship Id="rId62" Type="http://schemas.openxmlformats.org/officeDocument/2006/relationships/image" Target="../media/image82.png"/><Relationship Id="rId83" Type="http://schemas.openxmlformats.org/officeDocument/2006/relationships/image" Target="../media/image93.png"/><Relationship Id="rId88" Type="http://schemas.openxmlformats.org/officeDocument/2006/relationships/hyperlink" Target="https://www.youtube.com/watch?v=ioeAgDEAgG0" TargetMode="External"/><Relationship Id="rId111" Type="http://schemas.openxmlformats.org/officeDocument/2006/relationships/image" Target="../media/image36.png"/><Relationship Id="rId15" Type="http://schemas.openxmlformats.org/officeDocument/2006/relationships/hyperlink" Target="https://youtu.be/hiodPA9Z1fw" TargetMode="External"/><Relationship Id="rId36" Type="http://schemas.openxmlformats.org/officeDocument/2006/relationships/hyperlink" Target="https://www.youtube.com/watch?v=SoytLadVsk4&amp;list=PLjkqCNs4h_W2-YEd6QHGzLe3UDOr5DkAB&amp;index=25" TargetMode="External"/><Relationship Id="rId57" Type="http://schemas.openxmlformats.org/officeDocument/2006/relationships/hyperlink" Target="https://www.youtube.com/watch?v=JveVnsUKJDc&amp;list=PLjkqCNs4h_W3ouH4IdpBlym0oViKcG32-&amp;index=1" TargetMode="External"/><Relationship Id="rId106" Type="http://schemas.openxmlformats.org/officeDocument/2006/relationships/hyperlink" Target="https://www.youtube.com/watch?v=l_CtpTwZSSA" TargetMode="External"/></Relationships>
</file>

<file path=xl/drawings/_rels/drawing28.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 Id="rId4" Type="http://schemas.openxmlformats.org/officeDocument/2006/relationships/hyperlink" Target="https://www.ame.org/files/query_archive_docs/5S_HR-Office_Audit_Form%20SFord_1.doc" TargetMode="External"/></Relationships>
</file>

<file path=xl/drawings/_rels/drawing29.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hyperlink" Target="#' Main Dashboard'!A1"/><Relationship Id="rId1" Type="http://schemas.openxmlformats.org/officeDocument/2006/relationships/image" Target="../media/image99.png"/><Relationship Id="rId4" Type="http://schemas.openxmlformats.org/officeDocument/2006/relationships/image" Target="../media/image37.svg"/></Relationships>
</file>

<file path=xl/drawings/_rels/drawing3.xml.rels><?xml version="1.0" encoding="UTF-8" standalone="yes"?>
<Relationships xmlns="http://schemas.openxmlformats.org/package/2006/relationships"><Relationship Id="rId3" Type="http://schemas.openxmlformats.org/officeDocument/2006/relationships/image" Target="../media/image38.svg"/><Relationship Id="rId2" Type="http://schemas.openxmlformats.org/officeDocument/2006/relationships/image" Target="../media/image36.png"/><Relationship Id="rId1" Type="http://schemas.openxmlformats.org/officeDocument/2006/relationships/hyperlink" Target="#' Main Dashboard'!A1"/></Relationships>
</file>

<file path=xl/drawings/_rels/drawing30.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 Id="rId4" Type="http://schemas.openxmlformats.org/officeDocument/2006/relationships/image" Target="../media/image100.png"/></Relationships>
</file>

<file path=xl/drawings/_rels/drawing31.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s>
</file>

<file path=xl/drawings/_rels/drawing32.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s>
</file>

<file path=xl/drawings/_rels/drawing33.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s>
</file>

<file path=xl/drawings/_rels/drawing4.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hyperlink" Target="#' Main Dashboard'!A1"/><Relationship Id="rId1" Type="http://schemas.openxmlformats.org/officeDocument/2006/relationships/image" Target="../media/image39.emf"/><Relationship Id="rId4" Type="http://schemas.openxmlformats.org/officeDocument/2006/relationships/image" Target="../media/image37.svg"/></Relationships>
</file>

<file path=xl/drawings/_rels/drawing5.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hyperlink" Target="#' Main Dashboard'!A1"/><Relationship Id="rId1" Type="http://schemas.openxmlformats.org/officeDocument/2006/relationships/image" Target="../media/image40.png"/><Relationship Id="rId4" Type="http://schemas.openxmlformats.org/officeDocument/2006/relationships/image" Target="../media/image37.svg"/></Relationships>
</file>

<file path=xl/drawings/_rels/drawing6.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4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7.svg"/><Relationship Id="rId2" Type="http://schemas.openxmlformats.org/officeDocument/2006/relationships/image" Target="../media/image36.png"/><Relationship Id="rId1" Type="http://schemas.openxmlformats.org/officeDocument/2006/relationships/hyperlink" Target="#' Main Dashboard'!A1"/></Relationships>
</file>

<file path=xl/drawings/_rels/drawing8.xml.rels><?xml version="1.0" encoding="UTF-8" standalone="yes"?>
<Relationships xmlns="http://schemas.openxmlformats.org/package/2006/relationships"><Relationship Id="rId13" Type="http://schemas.openxmlformats.org/officeDocument/2006/relationships/image" Target="../media/image47.jpeg"/><Relationship Id="rId18" Type="http://schemas.openxmlformats.org/officeDocument/2006/relationships/hyperlink" Target="https://amzn.to/3687A7V" TargetMode="External"/><Relationship Id="rId26" Type="http://schemas.openxmlformats.org/officeDocument/2006/relationships/hyperlink" Target="https://amzn.to/3u8obk0" TargetMode="External"/><Relationship Id="rId39" Type="http://schemas.openxmlformats.org/officeDocument/2006/relationships/image" Target="../media/image60.jpeg"/><Relationship Id="rId21" Type="http://schemas.openxmlformats.org/officeDocument/2006/relationships/image" Target="../media/image51.jpeg"/><Relationship Id="rId34" Type="http://schemas.openxmlformats.org/officeDocument/2006/relationships/hyperlink" Target="https://amzn.to/3CO8D8S" TargetMode="External"/><Relationship Id="rId42" Type="http://schemas.openxmlformats.org/officeDocument/2006/relationships/hyperlink" Target="https://amzn.to/3qBn3Vd" TargetMode="External"/><Relationship Id="rId47" Type="http://schemas.openxmlformats.org/officeDocument/2006/relationships/image" Target="../media/image64.jpeg"/><Relationship Id="rId50" Type="http://schemas.openxmlformats.org/officeDocument/2006/relationships/hyperlink" Target="https://amzn.to/3wkOeqL" TargetMode="External"/><Relationship Id="rId7" Type="http://schemas.openxmlformats.org/officeDocument/2006/relationships/image" Target="../media/image44.jpeg"/><Relationship Id="rId2" Type="http://schemas.openxmlformats.org/officeDocument/2006/relationships/image" Target="../media/image36.png"/><Relationship Id="rId16" Type="http://schemas.openxmlformats.org/officeDocument/2006/relationships/hyperlink" Target="https://amzn.to/3wgVDar" TargetMode="External"/><Relationship Id="rId29" Type="http://schemas.openxmlformats.org/officeDocument/2006/relationships/image" Target="../media/image55.jpeg"/><Relationship Id="rId11" Type="http://schemas.openxmlformats.org/officeDocument/2006/relationships/image" Target="../media/image46.jpeg"/><Relationship Id="rId24" Type="http://schemas.openxmlformats.org/officeDocument/2006/relationships/hyperlink" Target="https://amzn.to/3JqTcWH" TargetMode="External"/><Relationship Id="rId32" Type="http://schemas.openxmlformats.org/officeDocument/2006/relationships/hyperlink" Target="https://amzn.to/3qBmtXx" TargetMode="External"/><Relationship Id="rId37" Type="http://schemas.openxmlformats.org/officeDocument/2006/relationships/image" Target="../media/image59.jpeg"/><Relationship Id="rId40" Type="http://schemas.openxmlformats.org/officeDocument/2006/relationships/hyperlink" Target="https://amzn.to/37JrnuZ" TargetMode="External"/><Relationship Id="rId45" Type="http://schemas.openxmlformats.org/officeDocument/2006/relationships/image" Target="../media/image63.jpeg"/><Relationship Id="rId5" Type="http://schemas.openxmlformats.org/officeDocument/2006/relationships/image" Target="../media/image43.jpeg"/><Relationship Id="rId15" Type="http://schemas.openxmlformats.org/officeDocument/2006/relationships/image" Target="../media/image48.jpeg"/><Relationship Id="rId23" Type="http://schemas.openxmlformats.org/officeDocument/2006/relationships/image" Target="../media/image52.jpeg"/><Relationship Id="rId28" Type="http://schemas.openxmlformats.org/officeDocument/2006/relationships/hyperlink" Target="https://amzn.to/3IeUfYh" TargetMode="External"/><Relationship Id="rId36" Type="http://schemas.openxmlformats.org/officeDocument/2006/relationships/hyperlink" Target="https://amzn.to/3KNx5da" TargetMode="External"/><Relationship Id="rId49" Type="http://schemas.openxmlformats.org/officeDocument/2006/relationships/image" Target="../media/image65.jpeg"/><Relationship Id="rId10" Type="http://schemas.openxmlformats.org/officeDocument/2006/relationships/hyperlink" Target="https://amzn.to/3KQNRZ4" TargetMode="External"/><Relationship Id="rId19" Type="http://schemas.openxmlformats.org/officeDocument/2006/relationships/image" Target="../media/image50.jpeg"/><Relationship Id="rId31" Type="http://schemas.openxmlformats.org/officeDocument/2006/relationships/image" Target="../media/image56.jpeg"/><Relationship Id="rId44" Type="http://schemas.openxmlformats.org/officeDocument/2006/relationships/hyperlink" Target="https://amzn.to/3MXeWM1" TargetMode="External"/><Relationship Id="rId4" Type="http://schemas.openxmlformats.org/officeDocument/2006/relationships/hyperlink" Target="https://amzn.to/3MX9Cs1" TargetMode="External"/><Relationship Id="rId9" Type="http://schemas.openxmlformats.org/officeDocument/2006/relationships/image" Target="../media/image45.jpeg"/><Relationship Id="rId14" Type="http://schemas.openxmlformats.org/officeDocument/2006/relationships/hyperlink" Target="https://amzn.to/3qelgoS" TargetMode="External"/><Relationship Id="rId22" Type="http://schemas.openxmlformats.org/officeDocument/2006/relationships/hyperlink" Target="https://amzn.to/3thmlht" TargetMode="External"/><Relationship Id="rId27" Type="http://schemas.openxmlformats.org/officeDocument/2006/relationships/image" Target="../media/image54.jpeg"/><Relationship Id="rId30" Type="http://schemas.openxmlformats.org/officeDocument/2006/relationships/hyperlink" Target="https://amzn.to/3waYEJA" TargetMode="External"/><Relationship Id="rId35" Type="http://schemas.openxmlformats.org/officeDocument/2006/relationships/image" Target="../media/image58.jpeg"/><Relationship Id="rId43" Type="http://schemas.openxmlformats.org/officeDocument/2006/relationships/image" Target="../media/image62.jpeg"/><Relationship Id="rId48" Type="http://schemas.openxmlformats.org/officeDocument/2006/relationships/hyperlink" Target="https://amzn.to/3CSHhhK" TargetMode="External"/><Relationship Id="rId8" Type="http://schemas.openxmlformats.org/officeDocument/2006/relationships/hyperlink" Target="https://amzn.to/3KUgkx2" TargetMode="External"/><Relationship Id="rId51" Type="http://schemas.openxmlformats.org/officeDocument/2006/relationships/image" Target="../media/image66.jpeg"/><Relationship Id="rId3" Type="http://schemas.openxmlformats.org/officeDocument/2006/relationships/image" Target="../media/image37.svg"/><Relationship Id="rId12" Type="http://schemas.openxmlformats.org/officeDocument/2006/relationships/hyperlink" Target="https://amzn.to/3N26IT1" TargetMode="External"/><Relationship Id="rId17" Type="http://schemas.openxmlformats.org/officeDocument/2006/relationships/image" Target="../media/image49.jpeg"/><Relationship Id="rId25" Type="http://schemas.openxmlformats.org/officeDocument/2006/relationships/image" Target="../media/image53.jpeg"/><Relationship Id="rId33" Type="http://schemas.openxmlformats.org/officeDocument/2006/relationships/image" Target="../media/image57.jpeg"/><Relationship Id="rId38" Type="http://schemas.openxmlformats.org/officeDocument/2006/relationships/hyperlink" Target="https://amzn.to/3KSi1ep" TargetMode="External"/><Relationship Id="rId46" Type="http://schemas.openxmlformats.org/officeDocument/2006/relationships/hyperlink" Target="https://amzn.to/3KWPl4b" TargetMode="External"/><Relationship Id="rId20" Type="http://schemas.openxmlformats.org/officeDocument/2006/relationships/hyperlink" Target="https://amzn.to/3qdMETI" TargetMode="External"/><Relationship Id="rId41" Type="http://schemas.openxmlformats.org/officeDocument/2006/relationships/image" Target="../media/image61.jpeg"/><Relationship Id="rId1" Type="http://schemas.openxmlformats.org/officeDocument/2006/relationships/hyperlink" Target="#' Main Dashboard'!A1"/><Relationship Id="rId6" Type="http://schemas.openxmlformats.org/officeDocument/2006/relationships/hyperlink" Target="https://amzn.to/3qearTo" TargetMode="External"/></Relationships>
</file>

<file path=xl/drawings/_rels/drawing9.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hyperlink" Target="#' Main Dashboard'!A1"/><Relationship Id="rId1" Type="http://schemas.openxmlformats.org/officeDocument/2006/relationships/image" Target="../media/image67.png"/><Relationship Id="rId4" Type="http://schemas.openxmlformats.org/officeDocument/2006/relationships/image" Target="../media/image37.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0.jpeg"/></Relationships>
</file>

<file path=xl/drawings/drawing1.xml><?xml version="1.0" encoding="utf-8"?>
<xdr:wsDr xmlns:xdr="http://schemas.openxmlformats.org/drawingml/2006/spreadsheetDrawing" xmlns:a="http://schemas.openxmlformats.org/drawingml/2006/main">
  <xdr:twoCellAnchor>
    <xdr:from>
      <xdr:col>37</xdr:col>
      <xdr:colOff>32176</xdr:colOff>
      <xdr:row>18</xdr:row>
      <xdr:rowOff>27483</xdr:rowOff>
    </xdr:from>
    <xdr:to>
      <xdr:col>43</xdr:col>
      <xdr:colOff>610577</xdr:colOff>
      <xdr:row>27</xdr:row>
      <xdr:rowOff>146540</xdr:rowOff>
    </xdr:to>
    <xdr:pic>
      <xdr:nvPicPr>
        <xdr:cNvPr id="51" name="Picture 50">
          <a:hlinkClick xmlns:r="http://schemas.openxmlformats.org/officeDocument/2006/relationships" r:id="rId1"/>
          <a:extLst>
            <a:ext uri="{FF2B5EF4-FFF2-40B4-BE49-F238E27FC236}">
              <a16:creationId xmlns:a16="http://schemas.microsoft.com/office/drawing/2014/main" id="{A4A7201A-791B-4210-AAC1-9E848530D0C0}"/>
            </a:ext>
          </a:extLst>
        </xdr:cNvPr>
        <xdr:cNvPicPr>
          <a:picLocks noChangeAspect="1"/>
        </xdr:cNvPicPr>
      </xdr:nvPicPr>
      <xdr:blipFill>
        <a:blip xmlns:r="http://schemas.openxmlformats.org/officeDocument/2006/relationships" r:embed="rId2"/>
        <a:stretch>
          <a:fillRect/>
        </a:stretch>
      </xdr:blipFill>
      <xdr:spPr>
        <a:xfrm>
          <a:off x="22623522" y="4203829"/>
          <a:ext cx="4241863" cy="1877519"/>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0</xdr:colOff>
      <xdr:row>0</xdr:row>
      <xdr:rowOff>20707</xdr:rowOff>
    </xdr:from>
    <xdr:to>
      <xdr:col>7</xdr:col>
      <xdr:colOff>233528</xdr:colOff>
      <xdr:row>7</xdr:row>
      <xdr:rowOff>103533</xdr:rowOff>
    </xdr:to>
    <xdr:pic>
      <xdr:nvPicPr>
        <xdr:cNvPr id="127" name="Picture 126" descr="AME Lean Sensei">
          <a:extLst>
            <a:ext uri="{FF2B5EF4-FFF2-40B4-BE49-F238E27FC236}">
              <a16:creationId xmlns:a16="http://schemas.microsoft.com/office/drawing/2014/main" id="{55708F95-C373-4FF1-8801-856220207E12}"/>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0" y="20707"/>
          <a:ext cx="4436952" cy="2049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148100</xdr:colOff>
      <xdr:row>74</xdr:row>
      <xdr:rowOff>159259</xdr:rowOff>
    </xdr:from>
    <xdr:to>
      <xdr:col>26</xdr:col>
      <xdr:colOff>519546</xdr:colOff>
      <xdr:row>84</xdr:row>
      <xdr:rowOff>64165</xdr:rowOff>
    </xdr:to>
    <xdr:pic>
      <xdr:nvPicPr>
        <xdr:cNvPr id="128" name="Picture 127">
          <a:hlinkClick xmlns:r="http://schemas.openxmlformats.org/officeDocument/2006/relationships" r:id="rId4"/>
          <a:extLst>
            <a:ext uri="{FF2B5EF4-FFF2-40B4-BE49-F238E27FC236}">
              <a16:creationId xmlns:a16="http://schemas.microsoft.com/office/drawing/2014/main" id="{B241A1D0-2622-4E79-9D2A-640B62D695FF}"/>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t="-4166"/>
        <a:stretch/>
      </xdr:blipFill>
      <xdr:spPr bwMode="auto">
        <a:xfrm>
          <a:off x="12876964" y="16351759"/>
          <a:ext cx="3402127" cy="1925361"/>
        </a:xfrm>
        <a:prstGeom prst="rect">
          <a:avLst/>
        </a:prstGeom>
        <a:ln w="228600" cap="sq" cmpd="thickThin">
          <a:solidFill>
            <a:srgbClr val="000000"/>
          </a:solidFill>
          <a:prstDash val="solid"/>
          <a:miter lim="800000"/>
        </a:ln>
        <a:effectLst>
          <a:innerShdw blurRad="76200">
            <a:srgbClr val="000000"/>
          </a:innerShdw>
        </a:effectLst>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228835</xdr:colOff>
      <xdr:row>65</xdr:row>
      <xdr:rowOff>112013</xdr:rowOff>
    </xdr:from>
    <xdr:to>
      <xdr:col>43</xdr:col>
      <xdr:colOff>235015</xdr:colOff>
      <xdr:row>74</xdr:row>
      <xdr:rowOff>40867</xdr:rowOff>
    </xdr:to>
    <xdr:pic>
      <xdr:nvPicPr>
        <xdr:cNvPr id="63" name="Picture 62">
          <a:hlinkClick xmlns:r="http://schemas.openxmlformats.org/officeDocument/2006/relationships" r:id="rId6"/>
          <a:extLst>
            <a:ext uri="{FF2B5EF4-FFF2-40B4-BE49-F238E27FC236}">
              <a16:creationId xmlns:a16="http://schemas.microsoft.com/office/drawing/2014/main" id="{32264332-C513-4623-8DD1-6594D984E091}"/>
            </a:ext>
          </a:extLst>
        </xdr:cNvPr>
        <xdr:cNvPicPr>
          <a:picLocks noChangeAspect="1"/>
        </xdr:cNvPicPr>
      </xdr:nvPicPr>
      <xdr:blipFill>
        <a:blip xmlns:r="http://schemas.openxmlformats.org/officeDocument/2006/relationships" r:embed="rId7"/>
        <a:stretch>
          <a:fillRect/>
        </a:stretch>
      </xdr:blipFill>
      <xdr:spPr>
        <a:xfrm>
          <a:off x="21443608" y="14486104"/>
          <a:ext cx="4855271" cy="1747263"/>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35</xdr:col>
      <xdr:colOff>272558</xdr:colOff>
      <xdr:row>54</xdr:row>
      <xdr:rowOff>159558</xdr:rowOff>
    </xdr:from>
    <xdr:to>
      <xdr:col>43</xdr:col>
      <xdr:colOff>244971</xdr:colOff>
      <xdr:row>63</xdr:row>
      <xdr:rowOff>7650</xdr:rowOff>
    </xdr:to>
    <xdr:pic>
      <xdr:nvPicPr>
        <xdr:cNvPr id="239" name="Picture 238">
          <a:hlinkClick xmlns:r="http://schemas.openxmlformats.org/officeDocument/2006/relationships" r:id="rId8"/>
          <a:extLst>
            <a:ext uri="{FF2B5EF4-FFF2-40B4-BE49-F238E27FC236}">
              <a16:creationId xmlns:a16="http://schemas.microsoft.com/office/drawing/2014/main" id="{73F21D6B-208A-4190-BBE3-F8CD1F3395E2}"/>
            </a:ext>
          </a:extLst>
        </xdr:cNvPr>
        <xdr:cNvPicPr>
          <a:picLocks noChangeAspect="1"/>
        </xdr:cNvPicPr>
      </xdr:nvPicPr>
      <xdr:blipFill>
        <a:blip xmlns:r="http://schemas.openxmlformats.org/officeDocument/2006/relationships" r:embed="rId9"/>
        <a:stretch>
          <a:fillRect/>
        </a:stretch>
      </xdr:blipFill>
      <xdr:spPr>
        <a:xfrm>
          <a:off x="21487331" y="12311149"/>
          <a:ext cx="4821504" cy="1666501"/>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21</xdr:col>
      <xdr:colOff>124613</xdr:colOff>
      <xdr:row>86</xdr:row>
      <xdr:rowOff>178277</xdr:rowOff>
    </xdr:from>
    <xdr:to>
      <xdr:col>29</xdr:col>
      <xdr:colOff>78588</xdr:colOff>
      <xdr:row>96</xdr:row>
      <xdr:rowOff>107184</xdr:rowOff>
    </xdr:to>
    <xdr:pic>
      <xdr:nvPicPr>
        <xdr:cNvPr id="249" name="Picture 248">
          <a:hlinkClick xmlns:r="http://schemas.openxmlformats.org/officeDocument/2006/relationships" r:id="rId10"/>
          <a:extLst>
            <a:ext uri="{FF2B5EF4-FFF2-40B4-BE49-F238E27FC236}">
              <a16:creationId xmlns:a16="http://schemas.microsoft.com/office/drawing/2014/main" id="{98C58723-4533-4893-B794-690A7221E8BC}"/>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12853477" y="18795322"/>
          <a:ext cx="4803066" cy="1949362"/>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0</xdr:col>
      <xdr:colOff>128154</xdr:colOff>
      <xdr:row>37</xdr:row>
      <xdr:rowOff>169429</xdr:rowOff>
    </xdr:from>
    <xdr:to>
      <xdr:col>19</xdr:col>
      <xdr:colOff>282055</xdr:colOff>
      <xdr:row>97</xdr:row>
      <xdr:rowOff>38100</xdr:rowOff>
    </xdr:to>
    <xdr:grpSp>
      <xdr:nvGrpSpPr>
        <xdr:cNvPr id="18" name="Group 17">
          <a:extLst>
            <a:ext uri="{FF2B5EF4-FFF2-40B4-BE49-F238E27FC236}">
              <a16:creationId xmlns:a16="http://schemas.microsoft.com/office/drawing/2014/main" id="{84EF97C2-0225-43CC-ABC6-3AEB547BD3D9}"/>
            </a:ext>
          </a:extLst>
        </xdr:cNvPr>
        <xdr:cNvGrpSpPr/>
      </xdr:nvGrpSpPr>
      <xdr:grpSpPr>
        <a:xfrm>
          <a:off x="128154" y="8494279"/>
          <a:ext cx="11736301" cy="11298671"/>
          <a:chOff x="128154" y="8644237"/>
          <a:chExt cx="11754863" cy="11591748"/>
        </a:xfrm>
      </xdr:grpSpPr>
      <xdr:pic>
        <xdr:nvPicPr>
          <xdr:cNvPr id="15" name="Picture 14">
            <a:hlinkClick xmlns:r="http://schemas.openxmlformats.org/officeDocument/2006/relationships" r:id="rId12"/>
            <a:extLst>
              <a:ext uri="{FF2B5EF4-FFF2-40B4-BE49-F238E27FC236}">
                <a16:creationId xmlns:a16="http://schemas.microsoft.com/office/drawing/2014/main" id="{9B6A121B-ED45-429A-85BE-5C693583CBC9}"/>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3248270" y="14336347"/>
            <a:ext cx="2816596" cy="2700762"/>
          </a:xfrm>
          <a:prstGeom prst="rect">
            <a:avLst/>
          </a:prstGeom>
        </xdr:spPr>
      </xdr:pic>
      <xdr:pic>
        <xdr:nvPicPr>
          <xdr:cNvPr id="12" name="Picture 11">
            <a:hlinkClick xmlns:r="http://schemas.openxmlformats.org/officeDocument/2006/relationships" r:id="rId14"/>
            <a:extLst>
              <a:ext uri="{FF2B5EF4-FFF2-40B4-BE49-F238E27FC236}">
                <a16:creationId xmlns:a16="http://schemas.microsoft.com/office/drawing/2014/main" id="{956786C8-1DED-422E-9F22-8D12EFD9C34B}"/>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5861539" y="14385192"/>
            <a:ext cx="2865368" cy="2664183"/>
          </a:xfrm>
          <a:prstGeom prst="rect">
            <a:avLst/>
          </a:prstGeom>
        </xdr:spPr>
      </xdr:pic>
      <xdr:pic>
        <xdr:nvPicPr>
          <xdr:cNvPr id="9" name="Picture 8">
            <a:hlinkClick xmlns:r="http://schemas.openxmlformats.org/officeDocument/2006/relationships" r:id="rId16"/>
            <a:extLst>
              <a:ext uri="{FF2B5EF4-FFF2-40B4-BE49-F238E27FC236}">
                <a16:creationId xmlns:a16="http://schemas.microsoft.com/office/drawing/2014/main" id="{18FD14CF-508E-4CDD-B516-A5E5FC1C7A02}"/>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5910385" y="11845192"/>
            <a:ext cx="2810500" cy="2694666"/>
          </a:xfrm>
          <a:prstGeom prst="rect">
            <a:avLst/>
          </a:prstGeom>
        </xdr:spPr>
      </xdr:pic>
      <xdr:pic>
        <xdr:nvPicPr>
          <xdr:cNvPr id="7" name="Picture 6">
            <a:hlinkClick xmlns:r="http://schemas.openxmlformats.org/officeDocument/2006/relationships" r:id="rId18"/>
            <a:extLst>
              <a:ext uri="{FF2B5EF4-FFF2-40B4-BE49-F238E27FC236}">
                <a16:creationId xmlns:a16="http://schemas.microsoft.com/office/drawing/2014/main" id="{FCBD96AD-24F5-4105-9144-1975B17E8C47}"/>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3248270" y="11820769"/>
            <a:ext cx="2822693" cy="2694666"/>
          </a:xfrm>
          <a:prstGeom prst="rect">
            <a:avLst/>
          </a:prstGeom>
        </xdr:spPr>
      </xdr:pic>
      <xdr:sp macro="" textlink="">
        <xdr:nvSpPr>
          <xdr:cNvPr id="261" name="TextBox 260">
            <a:extLst>
              <a:ext uri="{FF2B5EF4-FFF2-40B4-BE49-F238E27FC236}">
                <a16:creationId xmlns:a16="http://schemas.microsoft.com/office/drawing/2014/main" id="{93850D75-2136-4F51-9AD7-CA08895C8E16}"/>
              </a:ext>
            </a:extLst>
          </xdr:cNvPr>
          <xdr:cNvSpPr txBox="1"/>
        </xdr:nvSpPr>
        <xdr:spPr>
          <a:xfrm>
            <a:off x="4599897" y="17853027"/>
            <a:ext cx="2871345" cy="1304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baseline="0">
                <a:solidFill>
                  <a:schemeClr val="bg1"/>
                </a:solidFill>
                <a:latin typeface="Arial Black" panose="020B0A04020102020204" pitchFamily="34" charset="0"/>
              </a:rPr>
              <a:t>Operations Improvement</a:t>
            </a:r>
          </a:p>
        </xdr:txBody>
      </xdr:sp>
      <xdr:sp macro="" textlink="">
        <xdr:nvSpPr>
          <xdr:cNvPr id="270" name="TextBox 269">
            <a:extLst>
              <a:ext uri="{FF2B5EF4-FFF2-40B4-BE49-F238E27FC236}">
                <a16:creationId xmlns:a16="http://schemas.microsoft.com/office/drawing/2014/main" id="{F4BA39B1-59D3-47D2-BFD1-FC974635E52B}"/>
              </a:ext>
            </a:extLst>
          </xdr:cNvPr>
          <xdr:cNvSpPr txBox="1"/>
        </xdr:nvSpPr>
        <xdr:spPr>
          <a:xfrm>
            <a:off x="1584224" y="10134095"/>
            <a:ext cx="2867527" cy="2587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baseline="0">
                <a:solidFill>
                  <a:schemeClr val="bg1"/>
                </a:solidFill>
                <a:latin typeface="Arial Black" panose="020B0A04020102020204" pitchFamily="34" charset="0"/>
              </a:rPr>
              <a:t>Supplier Development and Procurement</a:t>
            </a:r>
          </a:p>
        </xdr:txBody>
      </xdr:sp>
      <xdr:pic>
        <xdr:nvPicPr>
          <xdr:cNvPr id="72" name="Picture 71">
            <a:hlinkClick xmlns:r="http://schemas.openxmlformats.org/officeDocument/2006/relationships" r:id="rId20"/>
            <a:extLst>
              <a:ext uri="{FF2B5EF4-FFF2-40B4-BE49-F238E27FC236}">
                <a16:creationId xmlns:a16="http://schemas.microsoft.com/office/drawing/2014/main" id="{47FA00B4-FBE2-4246-8AB6-969D770B7D7E}"/>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4402356" y="16882045"/>
            <a:ext cx="3318343" cy="3353940"/>
          </a:xfrm>
          <a:prstGeom prst="rect">
            <a:avLst/>
          </a:prstGeom>
        </xdr:spPr>
      </xdr:pic>
      <xdr:pic>
        <xdr:nvPicPr>
          <xdr:cNvPr id="73" name="Picture 72">
            <a:hlinkClick xmlns:r="http://schemas.openxmlformats.org/officeDocument/2006/relationships" r:id="rId22"/>
            <a:extLst>
              <a:ext uri="{FF2B5EF4-FFF2-40B4-BE49-F238E27FC236}">
                <a16:creationId xmlns:a16="http://schemas.microsoft.com/office/drawing/2014/main" id="{A5AB0C3E-9DF9-4A75-B366-1D0985B42643}"/>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7325260" y="15648813"/>
            <a:ext cx="3308768" cy="3353941"/>
          </a:xfrm>
          <a:prstGeom prst="rect">
            <a:avLst/>
          </a:prstGeom>
        </xdr:spPr>
      </xdr:pic>
      <xdr:pic>
        <xdr:nvPicPr>
          <xdr:cNvPr id="74" name="Picture 73">
            <a:hlinkClick xmlns:r="http://schemas.openxmlformats.org/officeDocument/2006/relationships" r:id="rId24"/>
            <a:extLst>
              <a:ext uri="{FF2B5EF4-FFF2-40B4-BE49-F238E27FC236}">
                <a16:creationId xmlns:a16="http://schemas.microsoft.com/office/drawing/2014/main" id="{D250EA37-9036-400D-B6B0-E8AC9DF92B6B}"/>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8568143" y="12720999"/>
            <a:ext cx="3314874" cy="3353940"/>
          </a:xfrm>
          <a:prstGeom prst="rect">
            <a:avLst/>
          </a:prstGeom>
        </xdr:spPr>
      </xdr:pic>
      <xdr:pic>
        <xdr:nvPicPr>
          <xdr:cNvPr id="75" name="Picture 74">
            <a:hlinkClick xmlns:r="http://schemas.openxmlformats.org/officeDocument/2006/relationships" r:id="rId26"/>
            <a:extLst>
              <a:ext uri="{FF2B5EF4-FFF2-40B4-BE49-F238E27FC236}">
                <a16:creationId xmlns:a16="http://schemas.microsoft.com/office/drawing/2014/main" id="{F9E512BA-9588-4B40-88AD-66880134F13C}"/>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436088" y="15733100"/>
            <a:ext cx="3312237" cy="3353941"/>
          </a:xfrm>
          <a:prstGeom prst="rect">
            <a:avLst/>
          </a:prstGeom>
        </xdr:spPr>
      </xdr:pic>
      <xdr:pic>
        <xdr:nvPicPr>
          <xdr:cNvPr id="76" name="Picture 75">
            <a:hlinkClick xmlns:r="http://schemas.openxmlformats.org/officeDocument/2006/relationships" r:id="rId28"/>
            <a:extLst>
              <a:ext uri="{FF2B5EF4-FFF2-40B4-BE49-F238E27FC236}">
                <a16:creationId xmlns:a16="http://schemas.microsoft.com/office/drawing/2014/main" id="{5E7704E8-6081-40D6-ABE2-3EEA47A8CFB9}"/>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7260210" y="9793182"/>
            <a:ext cx="3314874" cy="3353941"/>
          </a:xfrm>
          <a:prstGeom prst="rect">
            <a:avLst/>
          </a:prstGeom>
        </xdr:spPr>
      </xdr:pic>
      <xdr:pic>
        <xdr:nvPicPr>
          <xdr:cNvPr id="304" name="Picture 303">
            <a:hlinkClick xmlns:r="http://schemas.openxmlformats.org/officeDocument/2006/relationships" r:id="rId30"/>
            <a:extLst>
              <a:ext uri="{FF2B5EF4-FFF2-40B4-BE49-F238E27FC236}">
                <a16:creationId xmlns:a16="http://schemas.microsoft.com/office/drawing/2014/main" id="{0B34F312-3685-469A-9587-DA5AEA47B647}"/>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4337307" y="8644237"/>
            <a:ext cx="3312237" cy="3349504"/>
          </a:xfrm>
          <a:prstGeom prst="rect">
            <a:avLst/>
          </a:prstGeom>
        </xdr:spPr>
      </xdr:pic>
      <xdr:pic>
        <xdr:nvPicPr>
          <xdr:cNvPr id="305" name="Picture 304">
            <a:hlinkClick xmlns:r="http://schemas.openxmlformats.org/officeDocument/2006/relationships" r:id="rId32"/>
            <a:extLst>
              <a:ext uri="{FF2B5EF4-FFF2-40B4-BE49-F238E27FC236}">
                <a16:creationId xmlns:a16="http://schemas.microsoft.com/office/drawing/2014/main" id="{BBD5CB65-D447-4DD8-B726-38AAF9684B04}"/>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414404" y="9855288"/>
            <a:ext cx="3318343" cy="3353941"/>
          </a:xfrm>
          <a:prstGeom prst="rect">
            <a:avLst/>
          </a:prstGeom>
        </xdr:spPr>
      </xdr:pic>
      <xdr:pic>
        <xdr:nvPicPr>
          <xdr:cNvPr id="306" name="Picture 305">
            <a:hlinkClick xmlns:r="http://schemas.openxmlformats.org/officeDocument/2006/relationships" r:id="rId34"/>
            <a:extLst>
              <a:ext uri="{FF2B5EF4-FFF2-40B4-BE49-F238E27FC236}">
                <a16:creationId xmlns:a16="http://schemas.microsoft.com/office/drawing/2014/main" id="{C52ED33D-C2D6-4DF9-AC23-4BA3BBBE2337}"/>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28154" y="12805284"/>
            <a:ext cx="3312237" cy="3347695"/>
          </a:xfrm>
          <a:prstGeom prst="rect">
            <a:avLst/>
          </a:prstGeom>
        </xdr:spPr>
      </xdr:pic>
      <xdr:pic>
        <xdr:nvPicPr>
          <xdr:cNvPr id="68" name="Picture 67">
            <a:hlinkClick xmlns:r="http://schemas.openxmlformats.org/officeDocument/2006/relationships" r:id="rId36"/>
            <a:extLst>
              <a:ext uri="{FF2B5EF4-FFF2-40B4-BE49-F238E27FC236}">
                <a16:creationId xmlns:a16="http://schemas.microsoft.com/office/drawing/2014/main" id="{C8989DFD-A501-453C-9A85-D32E2AB5E9A5}"/>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4593749" y="13224258"/>
            <a:ext cx="2644778" cy="2475596"/>
          </a:xfrm>
          <a:prstGeom prst="ellipse">
            <a:avLst/>
          </a:prstGeom>
        </xdr:spPr>
      </xdr:pic>
    </xdr:grpSp>
    <xdr:clientData/>
  </xdr:twoCellAnchor>
  <xdr:twoCellAnchor>
    <xdr:from>
      <xdr:col>21</xdr:col>
      <xdr:colOff>155300</xdr:colOff>
      <xdr:row>43</xdr:row>
      <xdr:rowOff>111906</xdr:rowOff>
    </xdr:from>
    <xdr:to>
      <xdr:col>29</xdr:col>
      <xdr:colOff>379214</xdr:colOff>
      <xdr:row>50</xdr:row>
      <xdr:rowOff>185180</xdr:rowOff>
    </xdr:to>
    <xdr:pic>
      <xdr:nvPicPr>
        <xdr:cNvPr id="374" name="Picture 373">
          <a:hlinkClick xmlns:r="http://schemas.openxmlformats.org/officeDocument/2006/relationships" r:id="rId38"/>
          <a:extLst>
            <a:ext uri="{FF2B5EF4-FFF2-40B4-BE49-F238E27FC236}">
              <a16:creationId xmlns:a16="http://schemas.microsoft.com/office/drawing/2014/main" id="{16C84044-0555-40E5-BEAE-3E87FDB1D49E}"/>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12765572" y="9409134"/>
          <a:ext cx="5027827" cy="1377785"/>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21</xdr:col>
      <xdr:colOff>155300</xdr:colOff>
      <xdr:row>53</xdr:row>
      <xdr:rowOff>112044</xdr:rowOff>
    </xdr:from>
    <xdr:to>
      <xdr:col>31</xdr:col>
      <xdr:colOff>313553</xdr:colOff>
      <xdr:row>62</xdr:row>
      <xdr:rowOff>128716</xdr:rowOff>
    </xdr:to>
    <xdr:pic>
      <xdr:nvPicPr>
        <xdr:cNvPr id="375" name="Picture 374">
          <a:hlinkClick xmlns:r="http://schemas.openxmlformats.org/officeDocument/2006/relationships" r:id="rId40"/>
          <a:extLst>
            <a:ext uri="{FF2B5EF4-FFF2-40B4-BE49-F238E27FC236}">
              <a16:creationId xmlns:a16="http://schemas.microsoft.com/office/drawing/2014/main" id="{E33AE087-2700-4C0F-B638-1EAB185F51DB}"/>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12765572" y="11272859"/>
          <a:ext cx="6163144" cy="1693900"/>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19</xdr:col>
      <xdr:colOff>490290</xdr:colOff>
      <xdr:row>37</xdr:row>
      <xdr:rowOff>48847</xdr:rowOff>
    </xdr:from>
    <xdr:to>
      <xdr:col>31</xdr:col>
      <xdr:colOff>343527</xdr:colOff>
      <xdr:row>42</xdr:row>
      <xdr:rowOff>86190</xdr:rowOff>
    </xdr:to>
    <xdr:sp macro="" textlink="">
      <xdr:nvSpPr>
        <xdr:cNvPr id="377" name="Rectangle: Rounded Corners 376">
          <a:extLst>
            <a:ext uri="{FF2B5EF4-FFF2-40B4-BE49-F238E27FC236}">
              <a16:creationId xmlns:a16="http://schemas.microsoft.com/office/drawing/2014/main" id="{29078C04-BCF9-4DFA-BFF9-2DBE8599AACA}"/>
            </a:ext>
          </a:extLst>
        </xdr:cNvPr>
        <xdr:cNvSpPr/>
      </xdr:nvSpPr>
      <xdr:spPr>
        <a:xfrm>
          <a:off x="11348790" y="8335597"/>
          <a:ext cx="6711237" cy="989843"/>
        </a:xfrm>
        <a:prstGeom prst="roundRect">
          <a:avLst/>
        </a:prstGeom>
        <a:gradFill flip="none" rotWithShape="1">
          <a:gsLst>
            <a:gs pos="0">
              <a:srgbClr val="002060"/>
            </a:gs>
            <a:gs pos="48000">
              <a:schemeClr val="accent1">
                <a:lumMod val="75000"/>
              </a:schemeClr>
            </a:gs>
            <a:gs pos="100000">
              <a:srgbClr val="002060"/>
            </a:gs>
          </a:gsLst>
          <a:lin ang="16200000" scaled="1"/>
          <a:tileRect/>
        </a:gradFill>
        <a:effectLst>
          <a:outerShdw blurRad="50800" dist="25400" dir="5400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4400" b="1"/>
            <a:t>AME</a:t>
          </a:r>
          <a:r>
            <a:rPr lang="en-US" sz="4400" b="1" baseline="0"/>
            <a:t> Lean Sensei Training</a:t>
          </a:r>
          <a:endParaRPr lang="en-US" sz="4400" b="1"/>
        </a:p>
      </xdr:txBody>
    </xdr:sp>
    <xdr:clientData/>
  </xdr:twoCellAnchor>
  <xdr:twoCellAnchor>
    <xdr:from>
      <xdr:col>32</xdr:col>
      <xdr:colOff>195385</xdr:colOff>
      <xdr:row>37</xdr:row>
      <xdr:rowOff>97692</xdr:rowOff>
    </xdr:from>
    <xdr:to>
      <xdr:col>43</xdr:col>
      <xdr:colOff>1245576</xdr:colOff>
      <xdr:row>42</xdr:row>
      <xdr:rowOff>38623</xdr:rowOff>
    </xdr:to>
    <xdr:sp macro="" textlink="">
      <xdr:nvSpPr>
        <xdr:cNvPr id="378" name="Rectangle: Rounded Corners 377">
          <a:extLst>
            <a:ext uri="{FF2B5EF4-FFF2-40B4-BE49-F238E27FC236}">
              <a16:creationId xmlns:a16="http://schemas.microsoft.com/office/drawing/2014/main" id="{F0D8C37F-A53F-4A77-B32C-F8A02C483FBB}"/>
            </a:ext>
          </a:extLst>
        </xdr:cNvPr>
        <xdr:cNvSpPr/>
      </xdr:nvSpPr>
      <xdr:spPr>
        <a:xfrm>
          <a:off x="19733847" y="8572500"/>
          <a:ext cx="7766537" cy="917854"/>
        </a:xfrm>
        <a:prstGeom prst="roundRect">
          <a:avLst/>
        </a:prstGeom>
        <a:gradFill flip="none" rotWithShape="1">
          <a:gsLst>
            <a:gs pos="0">
              <a:srgbClr val="002060"/>
            </a:gs>
            <a:gs pos="48000">
              <a:schemeClr val="accent1">
                <a:lumMod val="75000"/>
              </a:schemeClr>
            </a:gs>
            <a:gs pos="100000">
              <a:srgbClr val="002060"/>
            </a:gs>
          </a:gsLst>
          <a:lin ang="16200000" scaled="1"/>
          <a:tileRect/>
        </a:gradFill>
        <a:effectLst>
          <a:outerShdw blurRad="50800" dist="25400" dir="5400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4400" b="1"/>
            <a:t>Other Resources</a:t>
          </a:r>
        </a:p>
      </xdr:txBody>
    </xdr:sp>
    <xdr:clientData/>
  </xdr:twoCellAnchor>
  <xdr:twoCellAnchor>
    <xdr:from>
      <xdr:col>17</xdr:col>
      <xdr:colOff>407111</xdr:colOff>
      <xdr:row>16</xdr:row>
      <xdr:rowOff>46102</xdr:rowOff>
    </xdr:from>
    <xdr:to>
      <xdr:col>19</xdr:col>
      <xdr:colOff>286905</xdr:colOff>
      <xdr:row>19</xdr:row>
      <xdr:rowOff>83253</xdr:rowOff>
    </xdr:to>
    <xdr:sp macro="" textlink="">
      <xdr:nvSpPr>
        <xdr:cNvPr id="135" name="Freeform: Shape 134">
          <a:extLst>
            <a:ext uri="{FF2B5EF4-FFF2-40B4-BE49-F238E27FC236}">
              <a16:creationId xmlns:a16="http://schemas.microsoft.com/office/drawing/2014/main" id="{3278A8F4-9015-4E21-8F06-34275182B4CE}"/>
            </a:ext>
          </a:extLst>
        </xdr:cNvPr>
        <xdr:cNvSpPr/>
      </xdr:nvSpPr>
      <xdr:spPr>
        <a:xfrm>
          <a:off x="10615426" y="3690450"/>
          <a:ext cx="1080772" cy="596227"/>
        </a:xfrm>
        <a:custGeom>
          <a:avLst/>
          <a:gdLst>
            <a:gd name="connsiteX0" fmla="*/ 0 w 1097012"/>
            <a:gd name="connsiteY0" fmla="*/ 0 h 609451"/>
            <a:gd name="connsiteX1" fmla="*/ 1097012 w 1097012"/>
            <a:gd name="connsiteY1" fmla="*/ 0 h 609451"/>
            <a:gd name="connsiteX2" fmla="*/ 1097012 w 1097012"/>
            <a:gd name="connsiteY2" fmla="*/ 609451 h 609451"/>
            <a:gd name="connsiteX3" fmla="*/ 0 w 1097012"/>
            <a:gd name="connsiteY3" fmla="*/ 609451 h 609451"/>
            <a:gd name="connsiteX4" fmla="*/ 0 w 1097012"/>
            <a:gd name="connsiteY4" fmla="*/ 0 h 60945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97012" h="609451">
              <a:moveTo>
                <a:pt x="0" y="0"/>
              </a:moveTo>
              <a:lnTo>
                <a:pt x="1097012" y="0"/>
              </a:lnTo>
              <a:lnTo>
                <a:pt x="1097012" y="609451"/>
              </a:lnTo>
              <a:lnTo>
                <a:pt x="0" y="609451"/>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06680" tIns="106680" rIns="106680" bIns="106680" numCol="1" spcCol="1270" anchor="ctr" anchorCtr="0">
          <a:noAutofit/>
        </a:bodyPr>
        <a:lstStyle/>
        <a:p>
          <a:pPr marL="0" lvl="0" indent="0" algn="r" defTabSz="1244600">
            <a:lnSpc>
              <a:spcPct val="90000"/>
            </a:lnSpc>
            <a:spcBef>
              <a:spcPct val="0"/>
            </a:spcBef>
            <a:spcAft>
              <a:spcPct val="35000"/>
            </a:spcAft>
            <a:buNone/>
          </a:pPr>
          <a:endParaRPr lang="en-US" sz="2800" kern="1200"/>
        </a:p>
      </xdr:txBody>
    </xdr:sp>
    <xdr:clientData/>
  </xdr:twoCellAnchor>
  <xdr:twoCellAnchor>
    <xdr:from>
      <xdr:col>30</xdr:col>
      <xdr:colOff>320794</xdr:colOff>
      <xdr:row>18</xdr:row>
      <xdr:rowOff>51716</xdr:rowOff>
    </xdr:from>
    <xdr:to>
      <xdr:col>36</xdr:col>
      <xdr:colOff>197837</xdr:colOff>
      <xdr:row>27</xdr:row>
      <xdr:rowOff>172579</xdr:rowOff>
    </xdr:to>
    <xdr:pic>
      <xdr:nvPicPr>
        <xdr:cNvPr id="52" name="Picture 51">
          <a:hlinkClick xmlns:r="http://schemas.openxmlformats.org/officeDocument/2006/relationships" r:id="rId42"/>
          <a:extLst>
            <a:ext uri="{FF2B5EF4-FFF2-40B4-BE49-F238E27FC236}">
              <a16:creationId xmlns:a16="http://schemas.microsoft.com/office/drawing/2014/main" id="{537EA500-3FBF-4D19-9961-03CB0F060F46}"/>
            </a:ext>
          </a:extLst>
        </xdr:cNvPr>
        <xdr:cNvPicPr>
          <a:picLocks noChangeAspect="1"/>
        </xdr:cNvPicPr>
      </xdr:nvPicPr>
      <xdr:blipFill>
        <a:blip xmlns:r="http://schemas.openxmlformats.org/officeDocument/2006/relationships" r:embed="rId43"/>
        <a:stretch>
          <a:fillRect/>
        </a:stretch>
      </xdr:blipFill>
      <xdr:spPr>
        <a:xfrm>
          <a:off x="18638102" y="4228062"/>
          <a:ext cx="3540504" cy="1879325"/>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24</xdr:col>
      <xdr:colOff>218398</xdr:colOff>
      <xdr:row>18</xdr:row>
      <xdr:rowOff>27875</xdr:rowOff>
    </xdr:from>
    <xdr:to>
      <xdr:col>29</xdr:col>
      <xdr:colOff>484506</xdr:colOff>
      <xdr:row>28</xdr:row>
      <xdr:rowOff>3432</xdr:rowOff>
    </xdr:to>
    <xdr:pic>
      <xdr:nvPicPr>
        <xdr:cNvPr id="53" name="Picture 52">
          <a:hlinkClick xmlns:r="http://schemas.openxmlformats.org/officeDocument/2006/relationships" r:id="rId44"/>
          <a:extLst>
            <a:ext uri="{FF2B5EF4-FFF2-40B4-BE49-F238E27FC236}">
              <a16:creationId xmlns:a16="http://schemas.microsoft.com/office/drawing/2014/main" id="{17975D1C-092D-4713-A9B1-223F9A1AE184}"/>
            </a:ext>
          </a:extLst>
        </xdr:cNvPr>
        <xdr:cNvPicPr>
          <a:picLocks noChangeAspect="1"/>
        </xdr:cNvPicPr>
      </xdr:nvPicPr>
      <xdr:blipFill>
        <a:blip xmlns:r="http://schemas.openxmlformats.org/officeDocument/2006/relationships" r:embed="rId45"/>
        <a:stretch>
          <a:fillRect/>
        </a:stretch>
      </xdr:blipFill>
      <xdr:spPr>
        <a:xfrm>
          <a:off x="14872244" y="4204221"/>
          <a:ext cx="3318993" cy="1929403"/>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28</xdr:col>
      <xdr:colOff>366345</xdr:colOff>
      <xdr:row>3</xdr:row>
      <xdr:rowOff>40333</xdr:rowOff>
    </xdr:from>
    <xdr:to>
      <xdr:col>37</xdr:col>
      <xdr:colOff>372089</xdr:colOff>
      <xdr:row>16</xdr:row>
      <xdr:rowOff>50164</xdr:rowOff>
    </xdr:to>
    <xdr:pic>
      <xdr:nvPicPr>
        <xdr:cNvPr id="55" name="Picture 54">
          <a:hlinkClick xmlns:r="http://schemas.openxmlformats.org/officeDocument/2006/relationships" r:id="rId46"/>
          <a:extLst>
            <a:ext uri="{FF2B5EF4-FFF2-40B4-BE49-F238E27FC236}">
              <a16:creationId xmlns:a16="http://schemas.microsoft.com/office/drawing/2014/main" id="{EF42265B-D6E0-4436-AFAF-E4F14478A458}"/>
            </a:ext>
          </a:extLst>
        </xdr:cNvPr>
        <xdr:cNvPicPr>
          <a:picLocks noChangeAspect="1"/>
        </xdr:cNvPicPr>
      </xdr:nvPicPr>
      <xdr:blipFill>
        <a:blip xmlns:r="http://schemas.openxmlformats.org/officeDocument/2006/relationships" r:embed="rId47"/>
        <a:stretch>
          <a:fillRect/>
        </a:stretch>
      </xdr:blipFill>
      <xdr:spPr>
        <a:xfrm>
          <a:off x="17462499" y="1285910"/>
          <a:ext cx="5500936" cy="2549831"/>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10</xdr:col>
      <xdr:colOff>487399</xdr:colOff>
      <xdr:row>2</xdr:row>
      <xdr:rowOff>111971</xdr:rowOff>
    </xdr:from>
    <xdr:to>
      <xdr:col>20</xdr:col>
      <xdr:colOff>125158</xdr:colOff>
      <xdr:row>12</xdr:row>
      <xdr:rowOff>87529</xdr:rowOff>
    </xdr:to>
    <xdr:pic>
      <xdr:nvPicPr>
        <xdr:cNvPr id="57" name="Picture 56">
          <a:hlinkClick xmlns:r="http://schemas.openxmlformats.org/officeDocument/2006/relationships" r:id="rId36"/>
          <a:extLst>
            <a:ext uri="{FF2B5EF4-FFF2-40B4-BE49-F238E27FC236}">
              <a16:creationId xmlns:a16="http://schemas.microsoft.com/office/drawing/2014/main" id="{8D6807FC-AA97-4038-8515-ED846D034475}"/>
            </a:ext>
          </a:extLst>
        </xdr:cNvPr>
        <xdr:cNvPicPr>
          <a:picLocks noChangeAspect="1"/>
        </xdr:cNvPicPr>
      </xdr:nvPicPr>
      <xdr:blipFill>
        <a:blip xmlns:r="http://schemas.openxmlformats.org/officeDocument/2006/relationships" r:embed="rId48"/>
        <a:stretch>
          <a:fillRect/>
        </a:stretch>
      </xdr:blipFill>
      <xdr:spPr>
        <a:xfrm>
          <a:off x="6593168" y="1162163"/>
          <a:ext cx="5743528" cy="1929404"/>
        </a:xfrm>
        <a:prstGeom prst="rect">
          <a:avLst/>
        </a:prstGeom>
        <a:ln w="228600" cap="sq" cmpd="thickThin">
          <a:solidFill>
            <a:srgbClr val="C00000"/>
          </a:solidFill>
          <a:prstDash val="solid"/>
          <a:miter lim="800000"/>
        </a:ln>
        <a:effectLst>
          <a:innerShdw blurRad="76200">
            <a:srgbClr val="000000"/>
          </a:innerShdw>
        </a:effectLst>
      </xdr:spPr>
    </xdr:pic>
    <xdr:clientData/>
  </xdr:twoCellAnchor>
  <xdr:twoCellAnchor>
    <xdr:from>
      <xdr:col>10</xdr:col>
      <xdr:colOff>511549</xdr:colOff>
      <xdr:row>24</xdr:row>
      <xdr:rowOff>158091</xdr:rowOff>
    </xdr:from>
    <xdr:to>
      <xdr:col>20</xdr:col>
      <xdr:colOff>171627</xdr:colOff>
      <xdr:row>34</xdr:row>
      <xdr:rowOff>28314</xdr:rowOff>
    </xdr:to>
    <xdr:pic>
      <xdr:nvPicPr>
        <xdr:cNvPr id="62" name="Picture 61">
          <a:hlinkClick xmlns:r="http://schemas.openxmlformats.org/officeDocument/2006/relationships" r:id="rId49"/>
          <a:extLst>
            <a:ext uri="{FF2B5EF4-FFF2-40B4-BE49-F238E27FC236}">
              <a16:creationId xmlns:a16="http://schemas.microsoft.com/office/drawing/2014/main" id="{0502CE32-7148-48C6-A676-F91825653590}"/>
            </a:ext>
          </a:extLst>
        </xdr:cNvPr>
        <xdr:cNvPicPr>
          <a:picLocks noChangeAspect="1"/>
        </xdr:cNvPicPr>
      </xdr:nvPicPr>
      <xdr:blipFill>
        <a:blip xmlns:r="http://schemas.openxmlformats.org/officeDocument/2006/relationships" r:embed="rId50"/>
        <a:stretch>
          <a:fillRect/>
        </a:stretch>
      </xdr:blipFill>
      <xdr:spPr>
        <a:xfrm>
          <a:off x="6617318" y="5506745"/>
          <a:ext cx="5765847" cy="1824069"/>
        </a:xfrm>
        <a:prstGeom prst="rect">
          <a:avLst/>
        </a:prstGeom>
        <a:ln w="228600" cap="sq" cmpd="thickThin">
          <a:solidFill>
            <a:srgbClr val="C00000"/>
          </a:solidFill>
          <a:prstDash val="solid"/>
          <a:miter lim="800000"/>
        </a:ln>
        <a:effectLst>
          <a:innerShdw blurRad="76200">
            <a:srgbClr val="000000"/>
          </a:innerShdw>
        </a:effectLst>
      </xdr:spPr>
    </xdr:pic>
    <xdr:clientData/>
  </xdr:twoCellAnchor>
  <xdr:twoCellAnchor>
    <xdr:from>
      <xdr:col>0</xdr:col>
      <xdr:colOff>296781</xdr:colOff>
      <xdr:row>18</xdr:row>
      <xdr:rowOff>151719</xdr:rowOff>
    </xdr:from>
    <xdr:to>
      <xdr:col>7</xdr:col>
      <xdr:colOff>390770</xdr:colOff>
      <xdr:row>23</xdr:row>
      <xdr:rowOff>150347</xdr:rowOff>
    </xdr:to>
    <xdr:pic>
      <xdr:nvPicPr>
        <xdr:cNvPr id="388" name="Picture 387">
          <a:hlinkClick xmlns:r="http://schemas.openxmlformats.org/officeDocument/2006/relationships" r:id="rId51"/>
          <a:extLst>
            <a:ext uri="{FF2B5EF4-FFF2-40B4-BE49-F238E27FC236}">
              <a16:creationId xmlns:a16="http://schemas.microsoft.com/office/drawing/2014/main" id="{5C5D6EDD-39D8-431E-A144-6101BC8F22B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296781" y="4328065"/>
          <a:ext cx="4368027" cy="975551"/>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0</xdr:col>
      <xdr:colOff>238539</xdr:colOff>
      <xdr:row>9</xdr:row>
      <xdr:rowOff>168215</xdr:rowOff>
    </xdr:from>
    <xdr:to>
      <xdr:col>7</xdr:col>
      <xdr:colOff>341924</xdr:colOff>
      <xdr:row>15</xdr:row>
      <xdr:rowOff>135556</xdr:rowOff>
    </xdr:to>
    <xdr:pic>
      <xdr:nvPicPr>
        <xdr:cNvPr id="390" name="Picture 389">
          <a:hlinkClick xmlns:r="http://schemas.openxmlformats.org/officeDocument/2006/relationships" r:id="rId53"/>
          <a:extLst>
            <a:ext uri="{FF2B5EF4-FFF2-40B4-BE49-F238E27FC236}">
              <a16:creationId xmlns:a16="http://schemas.microsoft.com/office/drawing/2014/main" id="{8F337324-F81D-4980-A7B0-17ADCAD0E124}"/>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238539" y="2586100"/>
          <a:ext cx="4377423" cy="1139648"/>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editAs="oneCell">
    <xdr:from>
      <xdr:col>10</xdr:col>
      <xdr:colOff>518782</xdr:colOff>
      <xdr:row>15</xdr:row>
      <xdr:rowOff>30262</xdr:rowOff>
    </xdr:from>
    <xdr:to>
      <xdr:col>20</xdr:col>
      <xdr:colOff>170962</xdr:colOff>
      <xdr:row>22</xdr:row>
      <xdr:rowOff>19051</xdr:rowOff>
    </xdr:to>
    <xdr:pic>
      <xdr:nvPicPr>
        <xdr:cNvPr id="6" name="Picture 5">
          <a:hlinkClick xmlns:r="http://schemas.openxmlformats.org/officeDocument/2006/relationships" r:id="rId55"/>
          <a:extLst>
            <a:ext uri="{FF2B5EF4-FFF2-40B4-BE49-F238E27FC236}">
              <a16:creationId xmlns:a16="http://schemas.microsoft.com/office/drawing/2014/main" id="{07A7A2D2-91DB-4423-A56F-D9FB2E693554}"/>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6624551" y="3620454"/>
          <a:ext cx="5757949" cy="1356482"/>
        </a:xfrm>
        <a:prstGeom prst="rect">
          <a:avLst/>
        </a:prstGeom>
        <a:ln w="228600" cap="sq" cmpd="thickThin">
          <a:solidFill>
            <a:srgbClr val="C00000"/>
          </a:solidFill>
          <a:prstDash val="solid"/>
          <a:miter lim="800000"/>
        </a:ln>
        <a:effectLst>
          <a:innerShdw blurRad="76200">
            <a:srgbClr val="000000"/>
          </a:innerShdw>
        </a:effectLst>
      </xdr:spPr>
    </xdr:pic>
    <xdr:clientData/>
  </xdr:twoCellAnchor>
  <xdr:twoCellAnchor editAs="oneCell">
    <xdr:from>
      <xdr:col>35</xdr:col>
      <xdr:colOff>225636</xdr:colOff>
      <xdr:row>77</xdr:row>
      <xdr:rowOff>7215</xdr:rowOff>
    </xdr:from>
    <xdr:to>
      <xdr:col>43</xdr:col>
      <xdr:colOff>274481</xdr:colOff>
      <xdr:row>84</xdr:row>
      <xdr:rowOff>168427</xdr:rowOff>
    </xdr:to>
    <xdr:pic>
      <xdr:nvPicPr>
        <xdr:cNvPr id="30" name="Picture 29">
          <a:hlinkClick xmlns:r="http://schemas.openxmlformats.org/officeDocument/2006/relationships" r:id="rId57"/>
          <a:extLst>
            <a:ext uri="{FF2B5EF4-FFF2-40B4-BE49-F238E27FC236}">
              <a16:creationId xmlns:a16="http://schemas.microsoft.com/office/drawing/2014/main" id="{E28F5359-1301-45D5-80F7-7A3CE4AF9691}"/>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21440409" y="16805851"/>
          <a:ext cx="4897936" cy="1575531"/>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20</xdr:col>
      <xdr:colOff>317501</xdr:colOff>
      <xdr:row>1</xdr:row>
      <xdr:rowOff>170960</xdr:rowOff>
    </xdr:from>
    <xdr:to>
      <xdr:col>24</xdr:col>
      <xdr:colOff>195385</xdr:colOff>
      <xdr:row>13</xdr:row>
      <xdr:rowOff>73269</xdr:rowOff>
    </xdr:to>
    <xdr:sp macro="" textlink="">
      <xdr:nvSpPr>
        <xdr:cNvPr id="25" name="Arrow: Right 24">
          <a:extLst>
            <a:ext uri="{FF2B5EF4-FFF2-40B4-BE49-F238E27FC236}">
              <a16:creationId xmlns:a16="http://schemas.microsoft.com/office/drawing/2014/main" id="{05F94A19-D437-4510-AC3E-47437B0BBA2B}"/>
            </a:ext>
          </a:extLst>
        </xdr:cNvPr>
        <xdr:cNvSpPr/>
      </xdr:nvSpPr>
      <xdr:spPr>
        <a:xfrm>
          <a:off x="12529039" y="1025768"/>
          <a:ext cx="2320192" cy="2246924"/>
        </a:xfrm>
        <a:prstGeom prst="rightArrow">
          <a:avLst/>
        </a:prstGeom>
        <a:solidFill>
          <a:srgbClr val="00206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solidFill>
                <a:schemeClr val="bg1"/>
              </a:solidFill>
            </a:rPr>
            <a:t>Results</a:t>
          </a:r>
        </a:p>
      </xdr:txBody>
    </xdr:sp>
    <xdr:clientData/>
  </xdr:twoCellAnchor>
  <xdr:twoCellAnchor>
    <xdr:from>
      <xdr:col>8</xdr:col>
      <xdr:colOff>439616</xdr:colOff>
      <xdr:row>1</xdr:row>
      <xdr:rowOff>170961</xdr:rowOff>
    </xdr:from>
    <xdr:to>
      <xdr:col>10</xdr:col>
      <xdr:colOff>293078</xdr:colOff>
      <xdr:row>13</xdr:row>
      <xdr:rowOff>48845</xdr:rowOff>
    </xdr:to>
    <xdr:sp macro="" textlink="">
      <xdr:nvSpPr>
        <xdr:cNvPr id="29" name="Rectangle 28">
          <a:extLst>
            <a:ext uri="{FF2B5EF4-FFF2-40B4-BE49-F238E27FC236}">
              <a16:creationId xmlns:a16="http://schemas.microsoft.com/office/drawing/2014/main" id="{57B6E152-25BC-4B7E-A203-C67BFF08DC82}"/>
            </a:ext>
          </a:extLst>
        </xdr:cNvPr>
        <xdr:cNvSpPr/>
      </xdr:nvSpPr>
      <xdr:spPr>
        <a:xfrm>
          <a:off x="5324231" y="1025769"/>
          <a:ext cx="1074616" cy="2222499"/>
        </a:xfrm>
        <a:prstGeom prst="rect">
          <a:avLst/>
        </a:prstGeom>
        <a:solidFill>
          <a:srgbClr val="C0000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solidFill>
                <a:schemeClr val="bg1"/>
              </a:solidFill>
            </a:rPr>
            <a:t>Step 1</a:t>
          </a:r>
        </a:p>
      </xdr:txBody>
    </xdr:sp>
    <xdr:clientData/>
  </xdr:twoCellAnchor>
  <xdr:twoCellAnchor editAs="oneCell">
    <xdr:from>
      <xdr:col>21</xdr:col>
      <xdr:colOff>208261</xdr:colOff>
      <xdr:row>98</xdr:row>
      <xdr:rowOff>224468</xdr:rowOff>
    </xdr:from>
    <xdr:to>
      <xdr:col>27</xdr:col>
      <xdr:colOff>415081</xdr:colOff>
      <xdr:row>106</xdr:row>
      <xdr:rowOff>117286</xdr:rowOff>
    </xdr:to>
    <xdr:pic>
      <xdr:nvPicPr>
        <xdr:cNvPr id="32" name="Picture 31">
          <a:hlinkClick xmlns:r="http://schemas.openxmlformats.org/officeDocument/2006/relationships" r:id="rId59"/>
          <a:extLst>
            <a:ext uri="{FF2B5EF4-FFF2-40B4-BE49-F238E27FC236}">
              <a16:creationId xmlns:a16="http://schemas.microsoft.com/office/drawing/2014/main" id="{DA95693F-51E5-46B3-8A82-C1C29E02D9D8}"/>
            </a:ext>
          </a:extLst>
        </xdr:cNvPr>
        <xdr:cNvPicPr>
          <a:picLocks noChangeAspect="1"/>
        </xdr:cNvPicPr>
      </xdr:nvPicPr>
      <xdr:blipFill>
        <a:blip xmlns:r="http://schemas.openxmlformats.org/officeDocument/2006/relationships" r:embed="rId60"/>
        <a:stretch>
          <a:fillRect/>
        </a:stretch>
      </xdr:blipFill>
      <xdr:spPr>
        <a:xfrm>
          <a:off x="12937125" y="21266059"/>
          <a:ext cx="3843638" cy="2028727"/>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editAs="oneCell">
    <xdr:from>
      <xdr:col>35</xdr:col>
      <xdr:colOff>257829</xdr:colOff>
      <xdr:row>88</xdr:row>
      <xdr:rowOff>4665</xdr:rowOff>
    </xdr:from>
    <xdr:to>
      <xdr:col>42</xdr:col>
      <xdr:colOff>432955</xdr:colOff>
      <xdr:row>96</xdr:row>
      <xdr:rowOff>32181</xdr:rowOff>
    </xdr:to>
    <xdr:pic>
      <xdr:nvPicPr>
        <xdr:cNvPr id="34" name="Picture 33">
          <a:hlinkClick xmlns:r="http://schemas.openxmlformats.org/officeDocument/2006/relationships" r:id="rId61"/>
          <a:extLst>
            <a:ext uri="{FF2B5EF4-FFF2-40B4-BE49-F238E27FC236}">
              <a16:creationId xmlns:a16="http://schemas.microsoft.com/office/drawing/2014/main" id="{E03B7FE0-C66B-46DC-9BC7-C61FE9A4EAEB}"/>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21472602" y="19025801"/>
          <a:ext cx="4418080" cy="1643880"/>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editAs="oneCell">
    <xdr:from>
      <xdr:col>35</xdr:col>
      <xdr:colOff>316665</xdr:colOff>
      <xdr:row>98</xdr:row>
      <xdr:rowOff>214312</xdr:rowOff>
    </xdr:from>
    <xdr:to>
      <xdr:col>42</xdr:col>
      <xdr:colOff>317865</xdr:colOff>
      <xdr:row>104</xdr:row>
      <xdr:rowOff>86591</xdr:rowOff>
    </xdr:to>
    <xdr:pic>
      <xdr:nvPicPr>
        <xdr:cNvPr id="4" name="Picture 3">
          <a:hlinkClick xmlns:r="http://schemas.openxmlformats.org/officeDocument/2006/relationships" r:id="rId63"/>
          <a:extLst>
            <a:ext uri="{FF2B5EF4-FFF2-40B4-BE49-F238E27FC236}">
              <a16:creationId xmlns:a16="http://schemas.microsoft.com/office/drawing/2014/main" id="{E87F439B-01D1-495B-87CF-B180E044D7CF}"/>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a:off x="21531438" y="21255903"/>
          <a:ext cx="4244154" cy="1604097"/>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editAs="oneCell">
    <xdr:from>
      <xdr:col>35</xdr:col>
      <xdr:colOff>253278</xdr:colOff>
      <xdr:row>44</xdr:row>
      <xdr:rowOff>32472</xdr:rowOff>
    </xdr:from>
    <xdr:to>
      <xdr:col>42</xdr:col>
      <xdr:colOff>443027</xdr:colOff>
      <xdr:row>52</xdr:row>
      <xdr:rowOff>56990</xdr:rowOff>
    </xdr:to>
    <xdr:pic>
      <xdr:nvPicPr>
        <xdr:cNvPr id="31" name="Picture 30">
          <a:hlinkClick xmlns:r="http://schemas.openxmlformats.org/officeDocument/2006/relationships" r:id="rId65"/>
          <a:extLst>
            <a:ext uri="{FF2B5EF4-FFF2-40B4-BE49-F238E27FC236}">
              <a16:creationId xmlns:a16="http://schemas.microsoft.com/office/drawing/2014/main" id="{86077180-5981-44BB-9814-24853C598BE9}"/>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21468051" y="10163608"/>
          <a:ext cx="4432703" cy="1640882"/>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editAs="oneCell">
    <xdr:from>
      <xdr:col>21</xdr:col>
      <xdr:colOff>175799</xdr:colOff>
      <xdr:row>65</xdr:row>
      <xdr:rowOff>68035</xdr:rowOff>
    </xdr:from>
    <xdr:to>
      <xdr:col>30</xdr:col>
      <xdr:colOff>202046</xdr:colOff>
      <xdr:row>72</xdr:row>
      <xdr:rowOff>86591</xdr:rowOff>
    </xdr:to>
    <xdr:pic>
      <xdr:nvPicPr>
        <xdr:cNvPr id="56" name="Picture 55">
          <a:hlinkClick xmlns:r="http://schemas.openxmlformats.org/officeDocument/2006/relationships" r:id="rId67"/>
          <a:extLst>
            <a:ext uri="{FF2B5EF4-FFF2-40B4-BE49-F238E27FC236}">
              <a16:creationId xmlns:a16="http://schemas.microsoft.com/office/drawing/2014/main" id="{77181578-ED16-4E56-B13E-E56E01A28FF5}"/>
            </a:ext>
          </a:extLst>
        </xdr:cNvPr>
        <xdr:cNvPicPr>
          <a:picLocks noChangeAspect="1"/>
        </xdr:cNvPicPr>
      </xdr:nvPicPr>
      <xdr:blipFill>
        <a:blip xmlns:r="http://schemas.openxmlformats.org/officeDocument/2006/relationships" r:embed="rId68"/>
        <a:stretch>
          <a:fillRect/>
        </a:stretch>
      </xdr:blipFill>
      <xdr:spPr>
        <a:xfrm>
          <a:off x="12904663" y="14442126"/>
          <a:ext cx="5481474" cy="1432874"/>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63500</xdr:colOff>
      <xdr:row>1</xdr:row>
      <xdr:rowOff>152400</xdr:rowOff>
    </xdr:from>
    <xdr:to>
      <xdr:col>14</xdr:col>
      <xdr:colOff>647700</xdr:colOff>
      <xdr:row>15</xdr:row>
      <xdr:rowOff>381000</xdr:rowOff>
    </xdr:to>
    <xdr:graphicFrame macro="">
      <xdr:nvGraphicFramePr>
        <xdr:cNvPr id="2" name="Chart 1">
          <a:extLst>
            <a:ext uri="{FF2B5EF4-FFF2-40B4-BE49-F238E27FC236}">
              <a16:creationId xmlns:a16="http://schemas.microsoft.com/office/drawing/2014/main" id="{842733D4-70A2-465A-A2E3-2212411DC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800100</xdr:colOff>
      <xdr:row>1</xdr:row>
      <xdr:rowOff>301416</xdr:rowOff>
    </xdr:from>
    <xdr:to>
      <xdr:col>14</xdr:col>
      <xdr:colOff>504825</xdr:colOff>
      <xdr:row>2</xdr:row>
      <xdr:rowOff>392294</xdr:rowOff>
    </xdr:to>
    <xdr:pic>
      <xdr:nvPicPr>
        <xdr:cNvPr id="3" name="Picture 2">
          <a:extLst>
            <a:ext uri="{FF2B5EF4-FFF2-40B4-BE49-F238E27FC236}">
              <a16:creationId xmlns:a16="http://schemas.microsoft.com/office/drawing/2014/main" id="{4AA6AFE2-9321-4FB2-9E76-091A164BF91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0010775" y="1025316"/>
          <a:ext cx="2219325" cy="814778"/>
        </a:xfrm>
        <a:prstGeom prst="rect">
          <a:avLst/>
        </a:prstGeom>
      </xdr:spPr>
    </xdr:pic>
    <xdr:clientData/>
  </xdr:twoCellAnchor>
  <xdr:twoCellAnchor editAs="oneCell">
    <xdr:from>
      <xdr:col>0</xdr:col>
      <xdr:colOff>76201</xdr:colOff>
      <xdr:row>0</xdr:row>
      <xdr:rowOff>88900</xdr:rowOff>
    </xdr:from>
    <xdr:to>
      <xdr:col>0</xdr:col>
      <xdr:colOff>1329541</xdr:colOff>
      <xdr:row>0</xdr:row>
      <xdr:rowOff>685800</xdr:rowOff>
    </xdr:to>
    <xdr:pic>
      <xdr:nvPicPr>
        <xdr:cNvPr id="4" name="Picture 3">
          <a:extLst>
            <a:ext uri="{FF2B5EF4-FFF2-40B4-BE49-F238E27FC236}">
              <a16:creationId xmlns:a16="http://schemas.microsoft.com/office/drawing/2014/main" id="{CAC306B0-662A-45A9-B671-9526316F8EE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6201" y="88900"/>
          <a:ext cx="1253340" cy="596900"/>
        </a:xfrm>
        <a:prstGeom prst="rect">
          <a:avLst/>
        </a:prstGeom>
      </xdr:spPr>
    </xdr:pic>
    <xdr:clientData/>
  </xdr:twoCellAnchor>
  <xdr:twoCellAnchor>
    <xdr:from>
      <xdr:col>10</xdr:col>
      <xdr:colOff>730271</xdr:colOff>
      <xdr:row>5</xdr:row>
      <xdr:rowOff>478186</xdr:rowOff>
    </xdr:from>
    <xdr:to>
      <xdr:col>11</xdr:col>
      <xdr:colOff>69955</xdr:colOff>
      <xdr:row>5</xdr:row>
      <xdr:rowOff>709534</xdr:rowOff>
    </xdr:to>
    <xdr:sp macro="" textlink="">
      <xdr:nvSpPr>
        <xdr:cNvPr id="5" name="Star: 4 Points 4">
          <a:extLst>
            <a:ext uri="{FF2B5EF4-FFF2-40B4-BE49-F238E27FC236}">
              <a16:creationId xmlns:a16="http://schemas.microsoft.com/office/drawing/2014/main" id="{93E3F0FA-67BD-4B80-808E-D339AE083E29}"/>
            </a:ext>
          </a:extLst>
        </xdr:cNvPr>
        <xdr:cNvSpPr/>
      </xdr:nvSpPr>
      <xdr:spPr>
        <a:xfrm>
          <a:off x="9131009" y="3960276"/>
          <a:ext cx="182880" cy="231348"/>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11</xdr:col>
      <xdr:colOff>160769</xdr:colOff>
      <xdr:row>6</xdr:row>
      <xdr:rowOff>502170</xdr:rowOff>
    </xdr:from>
    <xdr:to>
      <xdr:col>11</xdr:col>
      <xdr:colOff>343649</xdr:colOff>
      <xdr:row>7</xdr:row>
      <xdr:rowOff>174510</xdr:rowOff>
    </xdr:to>
    <xdr:sp macro="" textlink="">
      <xdr:nvSpPr>
        <xdr:cNvPr id="6" name="Star: 4 Points 5">
          <a:extLst>
            <a:ext uri="{FF2B5EF4-FFF2-40B4-BE49-F238E27FC236}">
              <a16:creationId xmlns:a16="http://schemas.microsoft.com/office/drawing/2014/main" id="{FBDCCD93-E09F-4767-9CF8-394C72FAC56B}"/>
            </a:ext>
          </a:extLst>
        </xdr:cNvPr>
        <xdr:cNvSpPr/>
      </xdr:nvSpPr>
      <xdr:spPr>
        <a:xfrm>
          <a:off x="9404703" y="4733768"/>
          <a:ext cx="182880" cy="218857"/>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11</xdr:col>
      <xdr:colOff>350146</xdr:colOff>
      <xdr:row>8</xdr:row>
      <xdr:rowOff>172262</xdr:rowOff>
    </xdr:from>
    <xdr:to>
      <xdr:col>11</xdr:col>
      <xdr:colOff>533026</xdr:colOff>
      <xdr:row>8</xdr:row>
      <xdr:rowOff>400862</xdr:rowOff>
    </xdr:to>
    <xdr:sp macro="" textlink="">
      <xdr:nvSpPr>
        <xdr:cNvPr id="7" name="Star: 4 Points 6">
          <a:extLst>
            <a:ext uri="{FF2B5EF4-FFF2-40B4-BE49-F238E27FC236}">
              <a16:creationId xmlns:a16="http://schemas.microsoft.com/office/drawing/2014/main" id="{17C597B0-5DD6-4C7D-B44D-9A8AE799C577}"/>
            </a:ext>
          </a:extLst>
        </xdr:cNvPr>
        <xdr:cNvSpPr/>
      </xdr:nvSpPr>
      <xdr:spPr>
        <a:xfrm>
          <a:off x="9594080" y="5528123"/>
          <a:ext cx="182880" cy="228600"/>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10</xdr:col>
      <xdr:colOff>804223</xdr:colOff>
      <xdr:row>9</xdr:row>
      <xdr:rowOff>287686</xdr:rowOff>
    </xdr:from>
    <xdr:to>
      <xdr:col>11</xdr:col>
      <xdr:colOff>143907</xdr:colOff>
      <xdr:row>9</xdr:row>
      <xdr:rowOff>516286</xdr:rowOff>
    </xdr:to>
    <xdr:sp macro="" textlink="">
      <xdr:nvSpPr>
        <xdr:cNvPr id="8" name="Star: 4 Points 7">
          <a:extLst>
            <a:ext uri="{FF2B5EF4-FFF2-40B4-BE49-F238E27FC236}">
              <a16:creationId xmlns:a16="http://schemas.microsoft.com/office/drawing/2014/main" id="{97C181D7-6A1A-4DBC-9B88-BE1134EA57DC}"/>
            </a:ext>
          </a:extLst>
        </xdr:cNvPr>
        <xdr:cNvSpPr/>
      </xdr:nvSpPr>
      <xdr:spPr>
        <a:xfrm>
          <a:off x="9204961" y="6268137"/>
          <a:ext cx="182880" cy="228600"/>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10</xdr:col>
      <xdr:colOff>72765</xdr:colOff>
      <xdr:row>9</xdr:row>
      <xdr:rowOff>505918</xdr:rowOff>
    </xdr:from>
    <xdr:to>
      <xdr:col>10</xdr:col>
      <xdr:colOff>272790</xdr:colOff>
      <xdr:row>10</xdr:row>
      <xdr:rowOff>223073</xdr:rowOff>
    </xdr:to>
    <xdr:sp macro="" textlink="">
      <xdr:nvSpPr>
        <xdr:cNvPr id="9" name="Star: 4 Points 8">
          <a:extLst>
            <a:ext uri="{FF2B5EF4-FFF2-40B4-BE49-F238E27FC236}">
              <a16:creationId xmlns:a16="http://schemas.microsoft.com/office/drawing/2014/main" id="{A509EB99-7ED5-4FB1-89D3-21651802EA13}"/>
            </a:ext>
          </a:extLst>
        </xdr:cNvPr>
        <xdr:cNvSpPr/>
      </xdr:nvSpPr>
      <xdr:spPr>
        <a:xfrm>
          <a:off x="8473503" y="6486369"/>
          <a:ext cx="200025" cy="310515"/>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8</xdr:col>
      <xdr:colOff>833202</xdr:colOff>
      <xdr:row>10</xdr:row>
      <xdr:rowOff>187533</xdr:rowOff>
    </xdr:from>
    <xdr:to>
      <xdr:col>9</xdr:col>
      <xdr:colOff>195027</xdr:colOff>
      <xdr:row>10</xdr:row>
      <xdr:rowOff>471378</xdr:rowOff>
    </xdr:to>
    <xdr:sp macro="" textlink="">
      <xdr:nvSpPr>
        <xdr:cNvPr id="10" name="Star: 4 Points 9">
          <a:extLst>
            <a:ext uri="{FF2B5EF4-FFF2-40B4-BE49-F238E27FC236}">
              <a16:creationId xmlns:a16="http://schemas.microsoft.com/office/drawing/2014/main" id="{DBA7AFE5-AC19-4337-A2BC-F18CABE76AA5}"/>
            </a:ext>
          </a:extLst>
        </xdr:cNvPr>
        <xdr:cNvSpPr/>
      </xdr:nvSpPr>
      <xdr:spPr>
        <a:xfrm>
          <a:off x="7547546" y="6761344"/>
          <a:ext cx="205022" cy="283845"/>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8</xdr:col>
      <xdr:colOff>161894</xdr:colOff>
      <xdr:row>9</xdr:row>
      <xdr:rowOff>231723</xdr:rowOff>
    </xdr:from>
    <xdr:to>
      <xdr:col>8</xdr:col>
      <xdr:colOff>344774</xdr:colOff>
      <xdr:row>9</xdr:row>
      <xdr:rowOff>405983</xdr:rowOff>
    </xdr:to>
    <xdr:sp macro="" textlink="">
      <xdr:nvSpPr>
        <xdr:cNvPr id="11" name="Star: 4 Points 10">
          <a:extLst>
            <a:ext uri="{FF2B5EF4-FFF2-40B4-BE49-F238E27FC236}">
              <a16:creationId xmlns:a16="http://schemas.microsoft.com/office/drawing/2014/main" id="{9BC9FA0E-5209-436F-B089-A70839D2B0BE}"/>
            </a:ext>
          </a:extLst>
        </xdr:cNvPr>
        <xdr:cNvSpPr/>
      </xdr:nvSpPr>
      <xdr:spPr>
        <a:xfrm>
          <a:off x="6876238" y="6212174"/>
          <a:ext cx="182880" cy="174260"/>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7</xdr:col>
      <xdr:colOff>757003</xdr:colOff>
      <xdr:row>8</xdr:row>
      <xdr:rowOff>211861</xdr:rowOff>
    </xdr:from>
    <xdr:to>
      <xdr:col>8</xdr:col>
      <xdr:colOff>96687</xdr:colOff>
      <xdr:row>8</xdr:row>
      <xdr:rowOff>440461</xdr:rowOff>
    </xdr:to>
    <xdr:sp macro="" textlink="">
      <xdr:nvSpPr>
        <xdr:cNvPr id="12" name="Star: 4 Points 11">
          <a:extLst>
            <a:ext uri="{FF2B5EF4-FFF2-40B4-BE49-F238E27FC236}">
              <a16:creationId xmlns:a16="http://schemas.microsoft.com/office/drawing/2014/main" id="{DE55F78E-78C6-494D-A3E4-46EE0558CC92}"/>
            </a:ext>
          </a:extLst>
        </xdr:cNvPr>
        <xdr:cNvSpPr/>
      </xdr:nvSpPr>
      <xdr:spPr>
        <a:xfrm>
          <a:off x="6628151" y="5567722"/>
          <a:ext cx="182880" cy="228600"/>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8</xdr:col>
      <xdr:colOff>114050</xdr:colOff>
      <xdr:row>5</xdr:row>
      <xdr:rowOff>411979</xdr:rowOff>
    </xdr:from>
    <xdr:to>
      <xdr:col>8</xdr:col>
      <xdr:colOff>296930</xdr:colOff>
      <xdr:row>5</xdr:row>
      <xdr:rowOff>643327</xdr:rowOff>
    </xdr:to>
    <xdr:sp macro="" textlink="">
      <xdr:nvSpPr>
        <xdr:cNvPr id="14" name="Star: 4 Points 13">
          <a:extLst>
            <a:ext uri="{FF2B5EF4-FFF2-40B4-BE49-F238E27FC236}">
              <a16:creationId xmlns:a16="http://schemas.microsoft.com/office/drawing/2014/main" id="{5A9ADFF3-EF7E-4FF1-88A1-25AE673B29E9}"/>
            </a:ext>
          </a:extLst>
        </xdr:cNvPr>
        <xdr:cNvSpPr/>
      </xdr:nvSpPr>
      <xdr:spPr>
        <a:xfrm>
          <a:off x="6828394" y="3894069"/>
          <a:ext cx="182880" cy="231348"/>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13</xdr:col>
      <xdr:colOff>129540</xdr:colOff>
      <xdr:row>4</xdr:row>
      <xdr:rowOff>68580</xdr:rowOff>
    </xdr:from>
    <xdr:to>
      <xdr:col>13</xdr:col>
      <xdr:colOff>312420</xdr:colOff>
      <xdr:row>4</xdr:row>
      <xdr:rowOff>297180</xdr:rowOff>
    </xdr:to>
    <xdr:sp macro="" textlink="">
      <xdr:nvSpPr>
        <xdr:cNvPr id="15" name="Star: 4 Points 14">
          <a:extLst>
            <a:ext uri="{FF2B5EF4-FFF2-40B4-BE49-F238E27FC236}">
              <a16:creationId xmlns:a16="http://schemas.microsoft.com/office/drawing/2014/main" id="{3F7C63F6-536F-457E-BFBC-966769AB0DD1}"/>
            </a:ext>
          </a:extLst>
        </xdr:cNvPr>
        <xdr:cNvSpPr/>
      </xdr:nvSpPr>
      <xdr:spPr>
        <a:xfrm>
          <a:off x="11016615" y="2830830"/>
          <a:ext cx="182880" cy="228600"/>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13</xdr:col>
      <xdr:colOff>274320</xdr:colOff>
      <xdr:row>4</xdr:row>
      <xdr:rowOff>45720</xdr:rowOff>
    </xdr:from>
    <xdr:to>
      <xdr:col>15</xdr:col>
      <xdr:colOff>15240</xdr:colOff>
      <xdr:row>4</xdr:row>
      <xdr:rowOff>579120</xdr:rowOff>
    </xdr:to>
    <xdr:sp macro="" textlink="">
      <xdr:nvSpPr>
        <xdr:cNvPr id="16" name="TextBox 15">
          <a:extLst>
            <a:ext uri="{FF2B5EF4-FFF2-40B4-BE49-F238E27FC236}">
              <a16:creationId xmlns:a16="http://schemas.microsoft.com/office/drawing/2014/main" id="{8729EACD-5D0E-419D-AA2F-D289CDEA760E}"/>
            </a:ext>
          </a:extLst>
        </xdr:cNvPr>
        <xdr:cNvSpPr txBox="1"/>
      </xdr:nvSpPr>
      <xdr:spPr>
        <a:xfrm>
          <a:off x="11161395" y="2807970"/>
          <a:ext cx="1417320"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Average Award Recipient</a:t>
          </a:r>
          <a:r>
            <a:rPr lang="en-US" sz="1100" baseline="0"/>
            <a:t> Points</a:t>
          </a:r>
          <a:endParaRPr lang="en-US" sz="1100"/>
        </a:p>
      </xdr:txBody>
    </xdr:sp>
    <xdr:clientData/>
  </xdr:twoCellAnchor>
  <xdr:twoCellAnchor>
    <xdr:from>
      <xdr:col>13</xdr:col>
      <xdr:colOff>68580</xdr:colOff>
      <xdr:row>4</xdr:row>
      <xdr:rowOff>579120</xdr:rowOff>
    </xdr:from>
    <xdr:to>
      <xdr:col>13</xdr:col>
      <xdr:colOff>327660</xdr:colOff>
      <xdr:row>4</xdr:row>
      <xdr:rowOff>579120</xdr:rowOff>
    </xdr:to>
    <xdr:cxnSp macro="">
      <xdr:nvCxnSpPr>
        <xdr:cNvPr id="17" name="Straight Connector 16">
          <a:extLst>
            <a:ext uri="{FF2B5EF4-FFF2-40B4-BE49-F238E27FC236}">
              <a16:creationId xmlns:a16="http://schemas.microsoft.com/office/drawing/2014/main" id="{6BCD3482-2A6C-4E58-9A18-4FE97B7AF970}"/>
            </a:ext>
          </a:extLst>
        </xdr:cNvPr>
        <xdr:cNvCxnSpPr/>
      </xdr:nvCxnSpPr>
      <xdr:spPr>
        <a:xfrm>
          <a:off x="10955655" y="3341370"/>
          <a:ext cx="259080" cy="0"/>
        </a:xfrm>
        <a:prstGeom prst="line">
          <a:avLst/>
        </a:prstGeom>
        <a:ln w="381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281940</xdr:colOff>
      <xdr:row>4</xdr:row>
      <xdr:rowOff>449580</xdr:rowOff>
    </xdr:from>
    <xdr:to>
      <xdr:col>15</xdr:col>
      <xdr:colOff>22860</xdr:colOff>
      <xdr:row>5</xdr:row>
      <xdr:rowOff>243840</xdr:rowOff>
    </xdr:to>
    <xdr:sp macro="" textlink="">
      <xdr:nvSpPr>
        <xdr:cNvPr id="18" name="TextBox 17">
          <a:extLst>
            <a:ext uri="{FF2B5EF4-FFF2-40B4-BE49-F238E27FC236}">
              <a16:creationId xmlns:a16="http://schemas.microsoft.com/office/drawing/2014/main" id="{6034BAD8-D749-49D0-9C22-6E2129D2C6FD}"/>
            </a:ext>
          </a:extLst>
        </xdr:cNvPr>
        <xdr:cNvSpPr txBox="1"/>
      </xdr:nvSpPr>
      <xdr:spPr>
        <a:xfrm>
          <a:off x="11169015" y="3211830"/>
          <a:ext cx="1417320" cy="527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Your Company's</a:t>
          </a:r>
        </a:p>
        <a:p>
          <a:r>
            <a:rPr lang="en-US" sz="1100"/>
            <a:t>Points</a:t>
          </a:r>
        </a:p>
      </xdr:txBody>
    </xdr:sp>
    <xdr:clientData/>
  </xdr:twoCellAnchor>
  <xdr:twoCellAnchor>
    <xdr:from>
      <xdr:col>0</xdr:col>
      <xdr:colOff>0</xdr:colOff>
      <xdr:row>17</xdr:row>
      <xdr:rowOff>142240</xdr:rowOff>
    </xdr:from>
    <xdr:to>
      <xdr:col>2</xdr:col>
      <xdr:colOff>199390</xdr:colOff>
      <xdr:row>22</xdr:row>
      <xdr:rowOff>193675</xdr:rowOff>
    </xdr:to>
    <xdr:sp macro="" textlink="">
      <xdr:nvSpPr>
        <xdr:cNvPr id="19" name="Rectangle 18">
          <a:extLst>
            <a:ext uri="{FF2B5EF4-FFF2-40B4-BE49-F238E27FC236}">
              <a16:creationId xmlns:a16="http://schemas.microsoft.com/office/drawing/2014/main" id="{D31A9880-0751-4599-B03D-8783984C5AA2}"/>
            </a:ext>
          </a:extLst>
        </xdr:cNvPr>
        <xdr:cNvSpPr/>
      </xdr:nvSpPr>
      <xdr:spPr>
        <a:xfrm>
          <a:off x="0" y="9810115"/>
          <a:ext cx="2313940" cy="10515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800"/>
            </a:spcAft>
          </a:pPr>
          <a:r>
            <a:rPr lang="en-US" sz="1400">
              <a:effectLst/>
              <a:ea typeface="Calibri" panose="020F0502020204030204" pitchFamily="34" charset="0"/>
              <a:cs typeface="Arial" panose="020B0604020202020204" pitchFamily="34" charset="0"/>
            </a:rPr>
            <a:t>Copyright © 2022 Association for Manufacturing Excellence</a:t>
          </a:r>
          <a:endParaRPr lang="en-US" sz="1100">
            <a:effectLst/>
            <a:ea typeface="Calibri" panose="020F0502020204030204" pitchFamily="34" charset="0"/>
            <a:cs typeface="Arial" panose="020B0604020202020204" pitchFamily="34" charset="0"/>
          </a:endParaRPr>
        </a:p>
      </xdr:txBody>
    </xdr:sp>
    <xdr:clientData/>
  </xdr:twoCellAnchor>
  <xdr:twoCellAnchor editAs="oneCell">
    <xdr:from>
      <xdr:col>4</xdr:col>
      <xdr:colOff>165653</xdr:colOff>
      <xdr:row>0</xdr:row>
      <xdr:rowOff>0</xdr:rowOff>
    </xdr:from>
    <xdr:to>
      <xdr:col>4</xdr:col>
      <xdr:colOff>548940</xdr:colOff>
      <xdr:row>0</xdr:row>
      <xdr:rowOff>381000</xdr:rowOff>
    </xdr:to>
    <xdr:pic>
      <xdr:nvPicPr>
        <xdr:cNvPr id="20" name="Graphic 19" descr="House">
          <a:hlinkClick xmlns:r="http://schemas.openxmlformats.org/officeDocument/2006/relationships" r:id="rId4"/>
          <a:extLst>
            <a:ext uri="{FF2B5EF4-FFF2-40B4-BE49-F238E27FC236}">
              <a16:creationId xmlns:a16="http://schemas.microsoft.com/office/drawing/2014/main" id="{6E21B183-F28A-4D28-9B68-DE0EBF4D5093}"/>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3623642" y="0"/>
          <a:ext cx="383287" cy="381000"/>
        </a:xfrm>
        <a:prstGeom prst="rect">
          <a:avLst/>
        </a:prstGeom>
      </xdr:spPr>
    </xdr:pic>
    <xdr:clientData/>
  </xdr:twoCellAnchor>
  <xdr:twoCellAnchor>
    <xdr:from>
      <xdr:col>10</xdr:col>
      <xdr:colOff>55089</xdr:colOff>
      <xdr:row>4</xdr:row>
      <xdr:rowOff>693045</xdr:rowOff>
    </xdr:from>
    <xdr:to>
      <xdr:col>10</xdr:col>
      <xdr:colOff>237969</xdr:colOff>
      <xdr:row>5</xdr:row>
      <xdr:rowOff>190500</xdr:rowOff>
    </xdr:to>
    <xdr:sp macro="" textlink="">
      <xdr:nvSpPr>
        <xdr:cNvPr id="21" name="Star: 4 Points 20">
          <a:extLst>
            <a:ext uri="{FF2B5EF4-FFF2-40B4-BE49-F238E27FC236}">
              <a16:creationId xmlns:a16="http://schemas.microsoft.com/office/drawing/2014/main" id="{B2207FB4-A8DA-4DC0-AFF0-44EF7E640397}"/>
            </a:ext>
          </a:extLst>
        </xdr:cNvPr>
        <xdr:cNvSpPr/>
      </xdr:nvSpPr>
      <xdr:spPr>
        <a:xfrm>
          <a:off x="8455827" y="3441242"/>
          <a:ext cx="182880" cy="231348"/>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twoCellAnchor>
    <xdr:from>
      <xdr:col>7</xdr:col>
      <xdr:colOff>719277</xdr:colOff>
      <xdr:row>6</xdr:row>
      <xdr:rowOff>470691</xdr:rowOff>
    </xdr:from>
    <xdr:to>
      <xdr:col>8</xdr:col>
      <xdr:colOff>58961</xdr:colOff>
      <xdr:row>7</xdr:row>
      <xdr:rowOff>155522</xdr:rowOff>
    </xdr:to>
    <xdr:sp macro="" textlink="">
      <xdr:nvSpPr>
        <xdr:cNvPr id="22" name="Star: 4 Points 21">
          <a:extLst>
            <a:ext uri="{FF2B5EF4-FFF2-40B4-BE49-F238E27FC236}">
              <a16:creationId xmlns:a16="http://schemas.microsoft.com/office/drawing/2014/main" id="{CED04486-041B-48EB-B094-6F0319936023}"/>
            </a:ext>
          </a:extLst>
        </xdr:cNvPr>
        <xdr:cNvSpPr/>
      </xdr:nvSpPr>
      <xdr:spPr>
        <a:xfrm>
          <a:off x="6590425" y="4702289"/>
          <a:ext cx="182880" cy="231348"/>
        </a:xfrm>
        <a:prstGeom prst="star4">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clientData/>
  </xdr:twoCellAnchor>
</xdr:wsDr>
</file>

<file path=xl/drawings/drawing11.xml><?xml version="1.0" encoding="utf-8"?>
<c:userShapes xmlns:c="http://schemas.openxmlformats.org/drawingml/2006/chart">
  <cdr:relSizeAnchor xmlns:cdr="http://schemas.openxmlformats.org/drawingml/2006/chartDrawing">
    <cdr:from>
      <cdr:x>0.41808</cdr:x>
      <cdr:y>0.2907</cdr:y>
    </cdr:from>
    <cdr:to>
      <cdr:x>0.44058</cdr:x>
      <cdr:y>0.32035</cdr:y>
    </cdr:to>
    <cdr:sp macro="" textlink="">
      <cdr:nvSpPr>
        <cdr:cNvPr id="2" name="Star: 4 Points 1">
          <a:extLst xmlns:a="http://schemas.openxmlformats.org/drawingml/2006/main">
            <a:ext uri="{FF2B5EF4-FFF2-40B4-BE49-F238E27FC236}">
              <a16:creationId xmlns:a16="http://schemas.microsoft.com/office/drawing/2014/main" id="{720E0367-3472-4ADC-98B4-068B0ED414AE}"/>
            </a:ext>
          </a:extLst>
        </cdr:cNvPr>
        <cdr:cNvSpPr/>
      </cdr:nvSpPr>
      <cdr:spPr>
        <a:xfrm xmlns:a="http://schemas.openxmlformats.org/drawingml/2006/main">
          <a:off x="3416955" y="2649258"/>
          <a:ext cx="183891" cy="270212"/>
        </a:xfrm>
        <a:prstGeom xmlns:a="http://schemas.openxmlformats.org/drawingml/2006/main" prst="star4">
          <a:avLst/>
        </a:prstGeom>
        <a:solidFill xmlns:a="http://schemas.openxmlformats.org/drawingml/2006/main">
          <a:schemeClr val="accent6">
            <a:lumMod val="75000"/>
          </a:schemeClr>
        </a:solidFill>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2247900</xdr:colOff>
      <xdr:row>1</xdr:row>
      <xdr:rowOff>462144</xdr:rowOff>
    </xdr:to>
    <xdr:pic>
      <xdr:nvPicPr>
        <xdr:cNvPr id="2" name="Picture 1">
          <a:extLst>
            <a:ext uri="{FF2B5EF4-FFF2-40B4-BE49-F238E27FC236}">
              <a16:creationId xmlns:a16="http://schemas.microsoft.com/office/drawing/2014/main" id="{8FF724CF-C4C4-4E02-A189-31442BCDF76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63500"/>
          <a:ext cx="2247900" cy="598669"/>
        </a:xfrm>
        <a:prstGeom prst="rect">
          <a:avLst/>
        </a:prstGeom>
      </xdr:spPr>
    </xdr:pic>
    <xdr:clientData/>
  </xdr:twoCellAnchor>
  <xdr:twoCellAnchor>
    <xdr:from>
      <xdr:col>0</xdr:col>
      <xdr:colOff>0</xdr:colOff>
      <xdr:row>36</xdr:row>
      <xdr:rowOff>0</xdr:rowOff>
    </xdr:from>
    <xdr:to>
      <xdr:col>0</xdr:col>
      <xdr:colOff>2157730</xdr:colOff>
      <xdr:row>41</xdr:row>
      <xdr:rowOff>51435</xdr:rowOff>
    </xdr:to>
    <xdr:sp macro="" textlink="">
      <xdr:nvSpPr>
        <xdr:cNvPr id="3" name="Rectangle 2">
          <a:extLst>
            <a:ext uri="{FF2B5EF4-FFF2-40B4-BE49-F238E27FC236}">
              <a16:creationId xmlns:a16="http://schemas.microsoft.com/office/drawing/2014/main" id="{9A902A7C-E3E9-4986-A9D0-3FE7F3EB9D5A}"/>
            </a:ext>
          </a:extLst>
        </xdr:cNvPr>
        <xdr:cNvSpPr/>
      </xdr:nvSpPr>
      <xdr:spPr>
        <a:xfrm>
          <a:off x="0" y="9220200"/>
          <a:ext cx="2157730" cy="10515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800"/>
            </a:spcAft>
          </a:pPr>
          <a:r>
            <a:rPr lang="en-US" sz="1400">
              <a:effectLst/>
              <a:ea typeface="Calibri" panose="020F0502020204030204" pitchFamily="34" charset="0"/>
              <a:cs typeface="Arial" panose="020B0604020202020204" pitchFamily="34" charset="0"/>
            </a:rPr>
            <a:t>Copyright © 2022 Association for Manufacturing Excellence</a:t>
          </a:r>
          <a:endParaRPr lang="en-US" sz="1100">
            <a:effectLst/>
            <a:ea typeface="Calibri" panose="020F0502020204030204" pitchFamily="34" charset="0"/>
            <a:cs typeface="Arial" panose="020B0604020202020204" pitchFamily="34" charset="0"/>
          </a:endParaRPr>
        </a:p>
      </xdr:txBody>
    </xdr:sp>
    <xdr:clientData/>
  </xdr:twoCellAnchor>
  <xdr:twoCellAnchor editAs="oneCell">
    <xdr:from>
      <xdr:col>0</xdr:col>
      <xdr:colOff>2428875</xdr:colOff>
      <xdr:row>0</xdr:row>
      <xdr:rowOff>19050</xdr:rowOff>
    </xdr:from>
    <xdr:to>
      <xdr:col>1</xdr:col>
      <xdr:colOff>173737</xdr:colOff>
      <xdr:row>1</xdr:row>
      <xdr:rowOff>200025</xdr:rowOff>
    </xdr:to>
    <xdr:pic>
      <xdr:nvPicPr>
        <xdr:cNvPr id="4" name="Graphic 3" descr="House">
          <a:hlinkClick xmlns:r="http://schemas.openxmlformats.org/officeDocument/2006/relationships" r:id="rId2"/>
          <a:extLst>
            <a:ext uri="{FF2B5EF4-FFF2-40B4-BE49-F238E27FC236}">
              <a16:creationId xmlns:a16="http://schemas.microsoft.com/office/drawing/2014/main" id="{FE9537FA-E23E-4E2F-AC6B-0D6C3D34C3E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2428875" y="19050"/>
          <a:ext cx="383287" cy="381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215660</xdr:colOff>
      <xdr:row>0</xdr:row>
      <xdr:rowOff>125801</xdr:rowOff>
    </xdr:from>
    <xdr:to>
      <xdr:col>2</xdr:col>
      <xdr:colOff>363964</xdr:colOff>
      <xdr:row>2</xdr:row>
      <xdr:rowOff>269574</xdr:rowOff>
    </xdr:to>
    <xdr:pic>
      <xdr:nvPicPr>
        <xdr:cNvPr id="3" name="Graphic 2" descr="House">
          <a:hlinkClick xmlns:r="http://schemas.openxmlformats.org/officeDocument/2006/relationships" r:id="rId1"/>
          <a:extLst>
            <a:ext uri="{FF2B5EF4-FFF2-40B4-BE49-F238E27FC236}">
              <a16:creationId xmlns:a16="http://schemas.microsoft.com/office/drawing/2014/main" id="{17A6D01C-DDAF-4CB8-8451-9CBE67F42E3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305518" y="125801"/>
          <a:ext cx="759342" cy="754811"/>
        </a:xfrm>
        <a:prstGeom prst="rect">
          <a:avLst/>
        </a:prstGeom>
      </xdr:spPr>
    </xdr:pic>
    <xdr:clientData/>
  </xdr:twoCellAnchor>
  <xdr:twoCellAnchor editAs="oneCell">
    <xdr:from>
      <xdr:col>20</xdr:col>
      <xdr:colOff>179719</xdr:colOff>
      <xdr:row>1</xdr:row>
      <xdr:rowOff>186232</xdr:rowOff>
    </xdr:from>
    <xdr:to>
      <xdr:col>24</xdr:col>
      <xdr:colOff>557124</xdr:colOff>
      <xdr:row>3</xdr:row>
      <xdr:rowOff>419102</xdr:rowOff>
    </xdr:to>
    <xdr:pic>
      <xdr:nvPicPr>
        <xdr:cNvPr id="5" name="Picture 4">
          <a:extLst>
            <a:ext uri="{FF2B5EF4-FFF2-40B4-BE49-F238E27FC236}">
              <a16:creationId xmlns:a16="http://schemas.microsoft.com/office/drawing/2014/main" id="{3B895368-45EA-4904-8859-FB5E097B722F}"/>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299059" y="383921"/>
          <a:ext cx="2821556" cy="1149426"/>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413349</xdr:colOff>
      <xdr:row>0</xdr:row>
      <xdr:rowOff>0</xdr:rowOff>
    </xdr:from>
    <xdr:to>
      <xdr:col>23</xdr:col>
      <xdr:colOff>197688</xdr:colOff>
      <xdr:row>1</xdr:row>
      <xdr:rowOff>161745</xdr:rowOff>
    </xdr:to>
    <xdr:sp macro="" textlink="">
      <xdr:nvSpPr>
        <xdr:cNvPr id="6" name="TextBox 5">
          <a:extLst>
            <a:ext uri="{FF2B5EF4-FFF2-40B4-BE49-F238E27FC236}">
              <a16:creationId xmlns:a16="http://schemas.microsoft.com/office/drawing/2014/main" id="{F2663BA5-71F1-4699-97BA-410AC9EF8D66}"/>
            </a:ext>
          </a:extLst>
        </xdr:cNvPr>
        <xdr:cNvSpPr txBox="1"/>
      </xdr:nvSpPr>
      <xdr:spPr>
        <a:xfrm>
          <a:off x="14143726" y="0"/>
          <a:ext cx="1006415" cy="3594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t>Color</a:t>
          </a:r>
          <a:r>
            <a:rPr lang="en-US" sz="1600" b="1" baseline="0"/>
            <a:t> Key</a:t>
          </a:r>
          <a:endParaRPr lang="en-US" sz="1600" b="1"/>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51095" cy="651378"/>
    <xdr:pic>
      <xdr:nvPicPr>
        <xdr:cNvPr id="2" name="Graphic 1" descr="Pyramid with levels">
          <a:hlinkClick xmlns:r="http://schemas.openxmlformats.org/officeDocument/2006/relationships" r:id="rId1"/>
          <a:extLst>
            <a:ext uri="{FF2B5EF4-FFF2-40B4-BE49-F238E27FC236}">
              <a16:creationId xmlns:a16="http://schemas.microsoft.com/office/drawing/2014/main" id="{2D2D9039-8839-4D4E-BC4D-3EA7432621E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51095" cy="651378"/>
        </a:xfrm>
        <a:prstGeom prst="rect">
          <a:avLst/>
        </a:prstGeom>
      </xdr:spPr>
    </xdr:pic>
    <xdr:clientData/>
  </xdr:oneCellAnchor>
  <xdr:oneCellAnchor>
    <xdr:from>
      <xdr:col>0</xdr:col>
      <xdr:colOff>179183</xdr:colOff>
      <xdr:row>2</xdr:row>
      <xdr:rowOff>28292</xdr:rowOff>
    </xdr:from>
    <xdr:ext cx="339357" cy="339505"/>
    <xdr:pic>
      <xdr:nvPicPr>
        <xdr:cNvPr id="3" name="Graphic 2" descr="Pyramid with levels">
          <a:hlinkClick xmlns:r="http://schemas.openxmlformats.org/officeDocument/2006/relationships" r:id="rId1"/>
          <a:extLst>
            <a:ext uri="{FF2B5EF4-FFF2-40B4-BE49-F238E27FC236}">
              <a16:creationId xmlns:a16="http://schemas.microsoft.com/office/drawing/2014/main" id="{3F504734-DB4A-4A41-BAC9-61B1B250296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183" y="1066517"/>
          <a:ext cx="339357" cy="339505"/>
        </a:xfrm>
        <a:prstGeom prst="rect">
          <a:avLst/>
        </a:prstGeom>
      </xdr:spPr>
    </xdr:pic>
    <xdr:clientData/>
  </xdr:oneCellAnchor>
  <xdr:oneCellAnchor>
    <xdr:from>
      <xdr:col>0</xdr:col>
      <xdr:colOff>142969</xdr:colOff>
      <xdr:row>8</xdr:row>
      <xdr:rowOff>274999</xdr:rowOff>
    </xdr:from>
    <xdr:ext cx="339357" cy="339505"/>
    <xdr:pic>
      <xdr:nvPicPr>
        <xdr:cNvPr id="4" name="Graphic 3" descr="Pyramid with levels">
          <a:hlinkClick xmlns:r="http://schemas.openxmlformats.org/officeDocument/2006/relationships" r:id="rId1"/>
          <a:extLst>
            <a:ext uri="{FF2B5EF4-FFF2-40B4-BE49-F238E27FC236}">
              <a16:creationId xmlns:a16="http://schemas.microsoft.com/office/drawing/2014/main" id="{4BF8F58D-CD27-4FC7-829A-BDA0F5971A9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2969" y="4104049"/>
          <a:ext cx="339357" cy="339505"/>
        </a:xfrm>
        <a:prstGeom prst="rect">
          <a:avLst/>
        </a:prstGeom>
      </xdr:spPr>
    </xdr:pic>
    <xdr:clientData/>
  </xdr:oneCellAnchor>
  <xdr:oneCellAnchor>
    <xdr:from>
      <xdr:col>0</xdr:col>
      <xdr:colOff>144478</xdr:colOff>
      <xdr:row>13</xdr:row>
      <xdr:rowOff>257647</xdr:rowOff>
    </xdr:from>
    <xdr:ext cx="339357" cy="339505"/>
    <xdr:pic>
      <xdr:nvPicPr>
        <xdr:cNvPr id="5" name="Graphic 4" descr="Pyramid with levels">
          <a:hlinkClick xmlns:r="http://schemas.openxmlformats.org/officeDocument/2006/relationships" r:id="rId1"/>
          <a:extLst>
            <a:ext uri="{FF2B5EF4-FFF2-40B4-BE49-F238E27FC236}">
              <a16:creationId xmlns:a16="http://schemas.microsoft.com/office/drawing/2014/main" id="{B22823AA-41FB-4616-B5C3-9114C580568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4478" y="6648922"/>
          <a:ext cx="339357" cy="339505"/>
        </a:xfrm>
        <a:prstGeom prst="rect">
          <a:avLst/>
        </a:prstGeom>
      </xdr:spPr>
    </xdr:pic>
    <xdr:clientData/>
  </xdr:oneCellAnchor>
  <xdr:oneCellAnchor>
    <xdr:from>
      <xdr:col>0</xdr:col>
      <xdr:colOff>122599</xdr:colOff>
      <xdr:row>18</xdr:row>
      <xdr:rowOff>37723</xdr:rowOff>
    </xdr:from>
    <xdr:ext cx="339357" cy="339505"/>
    <xdr:pic>
      <xdr:nvPicPr>
        <xdr:cNvPr id="6" name="Graphic 5" descr="Pyramid with levels">
          <a:hlinkClick xmlns:r="http://schemas.openxmlformats.org/officeDocument/2006/relationships" r:id="rId1"/>
          <a:extLst>
            <a:ext uri="{FF2B5EF4-FFF2-40B4-BE49-F238E27FC236}">
              <a16:creationId xmlns:a16="http://schemas.microsoft.com/office/drawing/2014/main" id="{0DFBC022-911B-4AA3-8742-9AFCFFD2186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22599" y="9000748"/>
          <a:ext cx="339357" cy="339505"/>
        </a:xfrm>
        <a:prstGeom prst="rect">
          <a:avLst/>
        </a:prstGeom>
      </xdr:spPr>
    </xdr:pic>
    <xdr:clientData/>
  </xdr:oneCellAnchor>
  <xdr:twoCellAnchor editAs="oneCell">
    <xdr:from>
      <xdr:col>4</xdr:col>
      <xdr:colOff>1772970</xdr:colOff>
      <xdr:row>0</xdr:row>
      <xdr:rowOff>94307</xdr:rowOff>
    </xdr:from>
    <xdr:to>
      <xdr:col>4</xdr:col>
      <xdr:colOff>2156257</xdr:colOff>
      <xdr:row>0</xdr:row>
      <xdr:rowOff>475307</xdr:rowOff>
    </xdr:to>
    <xdr:pic>
      <xdr:nvPicPr>
        <xdr:cNvPr id="7" name="Graphic 6" descr="House">
          <a:hlinkClick xmlns:r="http://schemas.openxmlformats.org/officeDocument/2006/relationships" r:id="rId4"/>
          <a:extLst>
            <a:ext uri="{FF2B5EF4-FFF2-40B4-BE49-F238E27FC236}">
              <a16:creationId xmlns:a16="http://schemas.microsoft.com/office/drawing/2014/main" id="{F237D635-EFC2-4D03-9729-AE5F0EA64191}"/>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3734554" y="94307"/>
          <a:ext cx="383287" cy="381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1</xdr:row>
      <xdr:rowOff>66675</xdr:rowOff>
    </xdr:to>
    <xdr:pic>
      <xdr:nvPicPr>
        <xdr:cNvPr id="2" name="Graphic 1" descr="Pyramid with levels">
          <a:hlinkClick xmlns:r="http://schemas.openxmlformats.org/officeDocument/2006/relationships" r:id="rId1"/>
          <a:extLst>
            <a:ext uri="{FF2B5EF4-FFF2-40B4-BE49-F238E27FC236}">
              <a16:creationId xmlns:a16="http://schemas.microsoft.com/office/drawing/2014/main" id="{37F3EE21-F953-414F-8D0A-3AEE9ADB6AC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723900" cy="647700"/>
        </a:xfrm>
        <a:prstGeom prst="rect">
          <a:avLst/>
        </a:prstGeom>
      </xdr:spPr>
    </xdr:pic>
    <xdr:clientData/>
  </xdr:twoCellAnchor>
  <xdr:twoCellAnchor editAs="oneCell">
    <xdr:from>
      <xdr:col>0</xdr:col>
      <xdr:colOff>0</xdr:colOff>
      <xdr:row>0</xdr:row>
      <xdr:rowOff>0</xdr:rowOff>
    </xdr:from>
    <xdr:to>
      <xdr:col>1</xdr:col>
      <xdr:colOff>38100</xdr:colOff>
      <xdr:row>1</xdr:row>
      <xdr:rowOff>66675</xdr:rowOff>
    </xdr:to>
    <xdr:pic>
      <xdr:nvPicPr>
        <xdr:cNvPr id="3" name="Graphic 2" descr="Pyramid with levels">
          <a:hlinkClick xmlns:r="http://schemas.openxmlformats.org/officeDocument/2006/relationships" r:id="rId1"/>
          <a:extLst>
            <a:ext uri="{FF2B5EF4-FFF2-40B4-BE49-F238E27FC236}">
              <a16:creationId xmlns:a16="http://schemas.microsoft.com/office/drawing/2014/main" id="{E49052D5-085F-4A2B-8B52-DD168CAF5DB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723900" cy="647700"/>
        </a:xfrm>
        <a:prstGeom prst="rect">
          <a:avLst/>
        </a:prstGeom>
      </xdr:spPr>
    </xdr:pic>
    <xdr:clientData/>
  </xdr:twoCellAnchor>
  <xdr:twoCellAnchor editAs="oneCell">
    <xdr:from>
      <xdr:col>0</xdr:col>
      <xdr:colOff>171450</xdr:colOff>
      <xdr:row>2</xdr:row>
      <xdr:rowOff>104776</xdr:rowOff>
    </xdr:from>
    <xdr:to>
      <xdr:col>0</xdr:col>
      <xdr:colOff>476117</xdr:colOff>
      <xdr:row>2</xdr:row>
      <xdr:rowOff>409576</xdr:rowOff>
    </xdr:to>
    <xdr:pic>
      <xdr:nvPicPr>
        <xdr:cNvPr id="4" name="Graphic 3" descr="Pyramid with levels">
          <a:hlinkClick xmlns:r="http://schemas.openxmlformats.org/officeDocument/2006/relationships" r:id="rId1"/>
          <a:extLst>
            <a:ext uri="{FF2B5EF4-FFF2-40B4-BE49-F238E27FC236}">
              <a16:creationId xmlns:a16="http://schemas.microsoft.com/office/drawing/2014/main" id="{A2570496-A5C9-4D0F-BFE1-F4C4B954D25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1143001"/>
          <a:ext cx="304667" cy="304800"/>
        </a:xfrm>
        <a:prstGeom prst="rect">
          <a:avLst/>
        </a:prstGeom>
      </xdr:spPr>
    </xdr:pic>
    <xdr:clientData/>
  </xdr:twoCellAnchor>
  <xdr:twoCellAnchor editAs="oneCell">
    <xdr:from>
      <xdr:col>0</xdr:col>
      <xdr:colOff>171450</xdr:colOff>
      <xdr:row>7</xdr:row>
      <xdr:rowOff>123826</xdr:rowOff>
    </xdr:from>
    <xdr:to>
      <xdr:col>0</xdr:col>
      <xdr:colOff>476117</xdr:colOff>
      <xdr:row>7</xdr:row>
      <xdr:rowOff>428626</xdr:rowOff>
    </xdr:to>
    <xdr:pic>
      <xdr:nvPicPr>
        <xdr:cNvPr id="5" name="Graphic 4" descr="Pyramid with levels">
          <a:hlinkClick xmlns:r="http://schemas.openxmlformats.org/officeDocument/2006/relationships" r:id="rId1"/>
          <a:extLst>
            <a:ext uri="{FF2B5EF4-FFF2-40B4-BE49-F238E27FC236}">
              <a16:creationId xmlns:a16="http://schemas.microsoft.com/office/drawing/2014/main" id="{650DB0A4-39AF-4BEE-A963-9559C71A0E9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3448051"/>
          <a:ext cx="304667" cy="304800"/>
        </a:xfrm>
        <a:prstGeom prst="rect">
          <a:avLst/>
        </a:prstGeom>
      </xdr:spPr>
    </xdr:pic>
    <xdr:clientData/>
  </xdr:twoCellAnchor>
  <xdr:twoCellAnchor editAs="oneCell">
    <xdr:from>
      <xdr:col>0</xdr:col>
      <xdr:colOff>152400</xdr:colOff>
      <xdr:row>12</xdr:row>
      <xdr:rowOff>133351</xdr:rowOff>
    </xdr:from>
    <xdr:to>
      <xdr:col>0</xdr:col>
      <xdr:colOff>457067</xdr:colOff>
      <xdr:row>12</xdr:row>
      <xdr:rowOff>438151</xdr:rowOff>
    </xdr:to>
    <xdr:pic>
      <xdr:nvPicPr>
        <xdr:cNvPr id="6" name="Graphic 5" descr="Pyramid with levels">
          <a:hlinkClick xmlns:r="http://schemas.openxmlformats.org/officeDocument/2006/relationships" r:id="rId1"/>
          <a:extLst>
            <a:ext uri="{FF2B5EF4-FFF2-40B4-BE49-F238E27FC236}">
              <a16:creationId xmlns:a16="http://schemas.microsoft.com/office/drawing/2014/main" id="{0E324B56-3A31-4E51-87EA-83B10ECF790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52400" y="5743576"/>
          <a:ext cx="304667" cy="304800"/>
        </a:xfrm>
        <a:prstGeom prst="rect">
          <a:avLst/>
        </a:prstGeom>
      </xdr:spPr>
    </xdr:pic>
    <xdr:clientData/>
  </xdr:twoCellAnchor>
  <xdr:twoCellAnchor editAs="oneCell">
    <xdr:from>
      <xdr:col>0</xdr:col>
      <xdr:colOff>152400</xdr:colOff>
      <xdr:row>17</xdr:row>
      <xdr:rowOff>123826</xdr:rowOff>
    </xdr:from>
    <xdr:to>
      <xdr:col>0</xdr:col>
      <xdr:colOff>457067</xdr:colOff>
      <xdr:row>17</xdr:row>
      <xdr:rowOff>428626</xdr:rowOff>
    </xdr:to>
    <xdr:pic>
      <xdr:nvPicPr>
        <xdr:cNvPr id="7" name="Graphic 6" descr="Pyramid with levels">
          <a:hlinkClick xmlns:r="http://schemas.openxmlformats.org/officeDocument/2006/relationships" r:id="rId1"/>
          <a:extLst>
            <a:ext uri="{FF2B5EF4-FFF2-40B4-BE49-F238E27FC236}">
              <a16:creationId xmlns:a16="http://schemas.microsoft.com/office/drawing/2014/main" id="{8D01DCC6-E920-4482-BD2D-3F1F685CE22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52400" y="8020051"/>
          <a:ext cx="304667" cy="304800"/>
        </a:xfrm>
        <a:prstGeom prst="rect">
          <a:avLst/>
        </a:prstGeom>
      </xdr:spPr>
    </xdr:pic>
    <xdr:clientData/>
  </xdr:twoCellAnchor>
  <xdr:twoCellAnchor editAs="oneCell">
    <xdr:from>
      <xdr:col>0</xdr:col>
      <xdr:colOff>190500</xdr:colOff>
      <xdr:row>22</xdr:row>
      <xdr:rowOff>114301</xdr:rowOff>
    </xdr:from>
    <xdr:to>
      <xdr:col>0</xdr:col>
      <xdr:colOff>495167</xdr:colOff>
      <xdr:row>22</xdr:row>
      <xdr:rowOff>419101</xdr:rowOff>
    </xdr:to>
    <xdr:pic>
      <xdr:nvPicPr>
        <xdr:cNvPr id="8" name="Graphic 7" descr="Pyramid with levels">
          <a:hlinkClick xmlns:r="http://schemas.openxmlformats.org/officeDocument/2006/relationships" r:id="rId1"/>
          <a:extLst>
            <a:ext uri="{FF2B5EF4-FFF2-40B4-BE49-F238E27FC236}">
              <a16:creationId xmlns:a16="http://schemas.microsoft.com/office/drawing/2014/main" id="{68634B82-D646-4416-B908-D303804A050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10296526"/>
          <a:ext cx="304667" cy="304800"/>
        </a:xfrm>
        <a:prstGeom prst="rect">
          <a:avLst/>
        </a:prstGeom>
      </xdr:spPr>
    </xdr:pic>
    <xdr:clientData/>
  </xdr:twoCellAnchor>
  <xdr:oneCellAnchor>
    <xdr:from>
      <xdr:col>0</xdr:col>
      <xdr:colOff>190500</xdr:colOff>
      <xdr:row>27</xdr:row>
      <xdr:rowOff>114301</xdr:rowOff>
    </xdr:from>
    <xdr:ext cx="304667" cy="304800"/>
    <xdr:pic>
      <xdr:nvPicPr>
        <xdr:cNvPr id="9" name="Graphic 8" descr="Pyramid with levels">
          <a:hlinkClick xmlns:r="http://schemas.openxmlformats.org/officeDocument/2006/relationships" r:id="rId1"/>
          <a:extLst>
            <a:ext uri="{FF2B5EF4-FFF2-40B4-BE49-F238E27FC236}">
              <a16:creationId xmlns:a16="http://schemas.microsoft.com/office/drawing/2014/main" id="{AE31F962-3628-441F-AAA1-2641BE56E3A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12582526"/>
          <a:ext cx="304667" cy="304800"/>
        </a:xfrm>
        <a:prstGeom prst="rect">
          <a:avLst/>
        </a:prstGeom>
      </xdr:spPr>
    </xdr:pic>
    <xdr:clientData/>
  </xdr:oneCellAnchor>
  <xdr:twoCellAnchor editAs="oneCell">
    <xdr:from>
      <xdr:col>4</xdr:col>
      <xdr:colOff>1228725</xdr:colOff>
      <xdr:row>0</xdr:row>
      <xdr:rowOff>95250</xdr:rowOff>
    </xdr:from>
    <xdr:to>
      <xdr:col>4</xdr:col>
      <xdr:colOff>1612012</xdr:colOff>
      <xdr:row>0</xdr:row>
      <xdr:rowOff>476250</xdr:rowOff>
    </xdr:to>
    <xdr:pic>
      <xdr:nvPicPr>
        <xdr:cNvPr id="10" name="Graphic 9" descr="House">
          <a:hlinkClick xmlns:r="http://schemas.openxmlformats.org/officeDocument/2006/relationships" r:id="rId4"/>
          <a:extLst>
            <a:ext uri="{FF2B5EF4-FFF2-40B4-BE49-F238E27FC236}">
              <a16:creationId xmlns:a16="http://schemas.microsoft.com/office/drawing/2014/main" id="{4A3CD211-FC46-4BFD-8463-C243635AE51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3276600" y="95250"/>
          <a:ext cx="383287" cy="381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CB38C296-958F-4B11-862C-A0A1615A958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98D4A46D-1A4C-4C4B-B17E-15C3650031D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133350</xdr:colOff>
      <xdr:row>2</xdr:row>
      <xdr:rowOff>95250</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7CE2804F-F124-4E03-855D-54F29947BC1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33350" y="1133475"/>
          <a:ext cx="304667" cy="304800"/>
        </a:xfrm>
        <a:prstGeom prst="rect">
          <a:avLst/>
        </a:prstGeom>
      </xdr:spPr>
    </xdr:pic>
    <xdr:clientData/>
  </xdr:oneCellAnchor>
  <xdr:oneCellAnchor>
    <xdr:from>
      <xdr:col>0</xdr:col>
      <xdr:colOff>180975</xdr:colOff>
      <xdr:row>7</xdr:row>
      <xdr:rowOff>114300</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1659FD97-D904-42A9-9E6B-19FDA323F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80975" y="3438525"/>
          <a:ext cx="304667" cy="304800"/>
        </a:xfrm>
        <a:prstGeom prst="rect">
          <a:avLst/>
        </a:prstGeom>
      </xdr:spPr>
    </xdr:pic>
    <xdr:clientData/>
  </xdr:oneCellAnchor>
  <xdr:oneCellAnchor>
    <xdr:from>
      <xdr:col>0</xdr:col>
      <xdr:colOff>190500</xdr:colOff>
      <xdr:row>12</xdr:row>
      <xdr:rowOff>114300</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B7EB42DB-E19C-4D24-B3B3-A8F60B2A3D8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5724525"/>
          <a:ext cx="304667" cy="304800"/>
        </a:xfrm>
        <a:prstGeom prst="rect">
          <a:avLst/>
        </a:prstGeom>
      </xdr:spPr>
    </xdr:pic>
    <xdr:clientData/>
  </xdr:oneCellAnchor>
  <xdr:twoCellAnchor editAs="oneCell">
    <xdr:from>
      <xdr:col>4</xdr:col>
      <xdr:colOff>1828800</xdr:colOff>
      <xdr:row>0</xdr:row>
      <xdr:rowOff>95250</xdr:rowOff>
    </xdr:from>
    <xdr:to>
      <xdr:col>4</xdr:col>
      <xdr:colOff>2212087</xdr:colOff>
      <xdr:row>0</xdr:row>
      <xdr:rowOff>476250</xdr:rowOff>
    </xdr:to>
    <xdr:pic>
      <xdr:nvPicPr>
        <xdr:cNvPr id="7" name="Graphic 6" descr="House">
          <a:hlinkClick xmlns:r="http://schemas.openxmlformats.org/officeDocument/2006/relationships" r:id="rId4"/>
          <a:extLst>
            <a:ext uri="{FF2B5EF4-FFF2-40B4-BE49-F238E27FC236}">
              <a16:creationId xmlns:a16="http://schemas.microsoft.com/office/drawing/2014/main" id="{B1FC63E3-69AD-437B-90C1-409A557B4405}"/>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3867150" y="95250"/>
          <a:ext cx="383287" cy="381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A7E83721-48F5-48D5-AAEF-240703198FB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69833A9C-A868-4580-9335-3AE9CCFE2F3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133350</xdr:colOff>
      <xdr:row>2</xdr:row>
      <xdr:rowOff>95250</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D3E03A4C-8141-4493-B5AB-922F5858AF1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33350" y="1133475"/>
          <a:ext cx="304667" cy="304800"/>
        </a:xfrm>
        <a:prstGeom prst="rect">
          <a:avLst/>
        </a:prstGeom>
      </xdr:spPr>
    </xdr:pic>
    <xdr:clientData/>
  </xdr:oneCellAnchor>
  <xdr:oneCellAnchor>
    <xdr:from>
      <xdr:col>0</xdr:col>
      <xdr:colOff>180975</xdr:colOff>
      <xdr:row>7</xdr:row>
      <xdr:rowOff>114300</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3F5E998A-8BBC-4BAF-85E0-60653583A23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80975" y="3733800"/>
          <a:ext cx="304667" cy="304800"/>
        </a:xfrm>
        <a:prstGeom prst="rect">
          <a:avLst/>
        </a:prstGeom>
      </xdr:spPr>
    </xdr:pic>
    <xdr:clientData/>
  </xdr:oneCellAnchor>
  <xdr:oneCellAnchor>
    <xdr:from>
      <xdr:col>0</xdr:col>
      <xdr:colOff>190500</xdr:colOff>
      <xdr:row>12</xdr:row>
      <xdr:rowOff>114300</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119032DD-4100-4F53-9534-2765B023D3A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6019800"/>
          <a:ext cx="304667" cy="304800"/>
        </a:xfrm>
        <a:prstGeom prst="rect">
          <a:avLst/>
        </a:prstGeom>
      </xdr:spPr>
    </xdr:pic>
    <xdr:clientData/>
  </xdr:oneCellAnchor>
  <xdr:oneCellAnchor>
    <xdr:from>
      <xdr:col>0</xdr:col>
      <xdr:colOff>190500</xdr:colOff>
      <xdr:row>17</xdr:row>
      <xdr:rowOff>114300</xdr:rowOff>
    </xdr:from>
    <xdr:ext cx="304667" cy="304800"/>
    <xdr:pic>
      <xdr:nvPicPr>
        <xdr:cNvPr id="7" name="Graphic 6" descr="Pyramid with levels">
          <a:hlinkClick xmlns:r="http://schemas.openxmlformats.org/officeDocument/2006/relationships" r:id="rId1"/>
          <a:extLst>
            <a:ext uri="{FF2B5EF4-FFF2-40B4-BE49-F238E27FC236}">
              <a16:creationId xmlns:a16="http://schemas.microsoft.com/office/drawing/2014/main" id="{A8DBE99B-B886-4B26-9852-05D5347844F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8305800"/>
          <a:ext cx="304667" cy="304800"/>
        </a:xfrm>
        <a:prstGeom prst="rect">
          <a:avLst/>
        </a:prstGeom>
      </xdr:spPr>
    </xdr:pic>
    <xdr:clientData/>
  </xdr:oneCellAnchor>
  <xdr:twoCellAnchor editAs="oneCell">
    <xdr:from>
      <xdr:col>3</xdr:col>
      <xdr:colOff>390525</xdr:colOff>
      <xdr:row>0</xdr:row>
      <xdr:rowOff>95250</xdr:rowOff>
    </xdr:from>
    <xdr:to>
      <xdr:col>4</xdr:col>
      <xdr:colOff>164212</xdr:colOff>
      <xdr:row>0</xdr:row>
      <xdr:rowOff>476250</xdr:rowOff>
    </xdr:to>
    <xdr:pic>
      <xdr:nvPicPr>
        <xdr:cNvPr id="8" name="Graphic 7" descr="House">
          <a:hlinkClick xmlns:r="http://schemas.openxmlformats.org/officeDocument/2006/relationships" r:id="rId4"/>
          <a:extLst>
            <a:ext uri="{FF2B5EF4-FFF2-40B4-BE49-F238E27FC236}">
              <a16:creationId xmlns:a16="http://schemas.microsoft.com/office/drawing/2014/main" id="{52B6FEEC-EBCD-4027-8DFE-440191B561C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1819275" y="95250"/>
          <a:ext cx="383287" cy="381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53B178A1-D316-4BB6-8B3B-63C9CFC1A14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214A5FDA-DAE1-47F0-9F81-7766953EBEF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171450</xdr:colOff>
      <xdr:row>2</xdr:row>
      <xdr:rowOff>104775</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60148C64-C867-43AA-9111-A53A10FA515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1143000"/>
          <a:ext cx="304667" cy="304800"/>
        </a:xfrm>
        <a:prstGeom prst="rect">
          <a:avLst/>
        </a:prstGeom>
      </xdr:spPr>
    </xdr:pic>
    <xdr:clientData/>
  </xdr:oneCellAnchor>
  <xdr:oneCellAnchor>
    <xdr:from>
      <xdr:col>0</xdr:col>
      <xdr:colOff>161925</xdr:colOff>
      <xdr:row>7</xdr:row>
      <xdr:rowOff>114300</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18BDF23A-BAEB-46E0-89A1-5306E4AB348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61925" y="3438525"/>
          <a:ext cx="304667" cy="304800"/>
        </a:xfrm>
        <a:prstGeom prst="rect">
          <a:avLst/>
        </a:prstGeom>
      </xdr:spPr>
    </xdr:pic>
    <xdr:clientData/>
  </xdr:oneCellAnchor>
  <xdr:oneCellAnchor>
    <xdr:from>
      <xdr:col>0</xdr:col>
      <xdr:colOff>190500</xdr:colOff>
      <xdr:row>12</xdr:row>
      <xdr:rowOff>276225</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7236F568-EF89-46B3-85A3-09FB3EE5605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5886450"/>
          <a:ext cx="304667" cy="304800"/>
        </a:xfrm>
        <a:prstGeom prst="rect">
          <a:avLst/>
        </a:prstGeom>
      </xdr:spPr>
    </xdr:pic>
    <xdr:clientData/>
  </xdr:oneCellAnchor>
  <xdr:oneCellAnchor>
    <xdr:from>
      <xdr:col>0</xdr:col>
      <xdr:colOff>190500</xdr:colOff>
      <xdr:row>17</xdr:row>
      <xdr:rowOff>85725</xdr:rowOff>
    </xdr:from>
    <xdr:ext cx="304667" cy="304800"/>
    <xdr:pic>
      <xdr:nvPicPr>
        <xdr:cNvPr id="7" name="Graphic 6" descr="Pyramid with levels">
          <a:hlinkClick xmlns:r="http://schemas.openxmlformats.org/officeDocument/2006/relationships" r:id="rId1"/>
          <a:extLst>
            <a:ext uri="{FF2B5EF4-FFF2-40B4-BE49-F238E27FC236}">
              <a16:creationId xmlns:a16="http://schemas.microsoft.com/office/drawing/2014/main" id="{814A3B4E-B762-4599-A0BF-E456D9D9048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8229600"/>
          <a:ext cx="304667" cy="304800"/>
        </a:xfrm>
        <a:prstGeom prst="rect">
          <a:avLst/>
        </a:prstGeom>
      </xdr:spPr>
    </xdr:pic>
    <xdr:clientData/>
  </xdr:oneCellAnchor>
  <xdr:oneCellAnchor>
    <xdr:from>
      <xdr:col>0</xdr:col>
      <xdr:colOff>171450</xdr:colOff>
      <xdr:row>22</xdr:row>
      <xdr:rowOff>123825</xdr:rowOff>
    </xdr:from>
    <xdr:ext cx="304667" cy="304800"/>
    <xdr:pic>
      <xdr:nvPicPr>
        <xdr:cNvPr id="8" name="Graphic 7" descr="Pyramid with levels">
          <a:hlinkClick xmlns:r="http://schemas.openxmlformats.org/officeDocument/2006/relationships" r:id="rId1"/>
          <a:extLst>
            <a:ext uri="{FF2B5EF4-FFF2-40B4-BE49-F238E27FC236}">
              <a16:creationId xmlns:a16="http://schemas.microsoft.com/office/drawing/2014/main" id="{ED5CE122-0F5F-4BFC-9014-46A41AA7540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10553700"/>
          <a:ext cx="304667" cy="304800"/>
        </a:xfrm>
        <a:prstGeom prst="rect">
          <a:avLst/>
        </a:prstGeom>
      </xdr:spPr>
    </xdr:pic>
    <xdr:clientData/>
  </xdr:oneCellAnchor>
  <xdr:oneCellAnchor>
    <xdr:from>
      <xdr:col>0</xdr:col>
      <xdr:colOff>171450</xdr:colOff>
      <xdr:row>27</xdr:row>
      <xdr:rowOff>85725</xdr:rowOff>
    </xdr:from>
    <xdr:ext cx="304667" cy="304800"/>
    <xdr:pic>
      <xdr:nvPicPr>
        <xdr:cNvPr id="9" name="Graphic 8" descr="Pyramid with levels">
          <a:hlinkClick xmlns:r="http://schemas.openxmlformats.org/officeDocument/2006/relationships" r:id="rId1"/>
          <a:extLst>
            <a:ext uri="{FF2B5EF4-FFF2-40B4-BE49-F238E27FC236}">
              <a16:creationId xmlns:a16="http://schemas.microsoft.com/office/drawing/2014/main" id="{A1529C98-0195-4DEA-B952-5B44CDA28F6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12801600"/>
          <a:ext cx="304667" cy="304800"/>
        </a:xfrm>
        <a:prstGeom prst="rect">
          <a:avLst/>
        </a:prstGeom>
      </xdr:spPr>
    </xdr:pic>
    <xdr:clientData/>
  </xdr:oneCellAnchor>
  <xdr:oneCellAnchor>
    <xdr:from>
      <xdr:col>0</xdr:col>
      <xdr:colOff>152400</xdr:colOff>
      <xdr:row>47</xdr:row>
      <xdr:rowOff>104775</xdr:rowOff>
    </xdr:from>
    <xdr:ext cx="304667" cy="304800"/>
    <xdr:pic>
      <xdr:nvPicPr>
        <xdr:cNvPr id="10" name="Graphic 9" descr="Pyramid with levels">
          <a:hlinkClick xmlns:r="http://schemas.openxmlformats.org/officeDocument/2006/relationships" r:id="rId1"/>
          <a:extLst>
            <a:ext uri="{FF2B5EF4-FFF2-40B4-BE49-F238E27FC236}">
              <a16:creationId xmlns:a16="http://schemas.microsoft.com/office/drawing/2014/main" id="{D955B969-EEC5-40F3-B783-E9B35351E52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52400" y="21964650"/>
          <a:ext cx="304667" cy="304800"/>
        </a:xfrm>
        <a:prstGeom prst="rect">
          <a:avLst/>
        </a:prstGeom>
      </xdr:spPr>
    </xdr:pic>
    <xdr:clientData/>
  </xdr:oneCellAnchor>
  <xdr:oneCellAnchor>
    <xdr:from>
      <xdr:col>0</xdr:col>
      <xdr:colOff>171450</xdr:colOff>
      <xdr:row>52</xdr:row>
      <xdr:rowOff>123825</xdr:rowOff>
    </xdr:from>
    <xdr:ext cx="304667" cy="304800"/>
    <xdr:pic>
      <xdr:nvPicPr>
        <xdr:cNvPr id="11" name="Graphic 10" descr="Pyramid with levels">
          <a:hlinkClick xmlns:r="http://schemas.openxmlformats.org/officeDocument/2006/relationships" r:id="rId1"/>
          <a:extLst>
            <a:ext uri="{FF2B5EF4-FFF2-40B4-BE49-F238E27FC236}">
              <a16:creationId xmlns:a16="http://schemas.microsoft.com/office/drawing/2014/main" id="{5B49D522-390F-4A0B-8E63-14C9B077BDE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24269700"/>
          <a:ext cx="304667" cy="304800"/>
        </a:xfrm>
        <a:prstGeom prst="rect">
          <a:avLst/>
        </a:prstGeom>
      </xdr:spPr>
    </xdr:pic>
    <xdr:clientData/>
  </xdr:oneCellAnchor>
  <xdr:oneCellAnchor>
    <xdr:from>
      <xdr:col>0</xdr:col>
      <xdr:colOff>228600</xdr:colOff>
      <xdr:row>57</xdr:row>
      <xdr:rowOff>85725</xdr:rowOff>
    </xdr:from>
    <xdr:ext cx="304667" cy="304800"/>
    <xdr:pic>
      <xdr:nvPicPr>
        <xdr:cNvPr id="12" name="Graphic 11" descr="Pyramid with levels">
          <a:hlinkClick xmlns:r="http://schemas.openxmlformats.org/officeDocument/2006/relationships" r:id="rId1"/>
          <a:extLst>
            <a:ext uri="{FF2B5EF4-FFF2-40B4-BE49-F238E27FC236}">
              <a16:creationId xmlns:a16="http://schemas.microsoft.com/office/drawing/2014/main" id="{91F5022C-C358-44E9-B2D4-243D3AC60CA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28600" y="26517600"/>
          <a:ext cx="304667" cy="304800"/>
        </a:xfrm>
        <a:prstGeom prst="rect">
          <a:avLst/>
        </a:prstGeom>
      </xdr:spPr>
    </xdr:pic>
    <xdr:clientData/>
  </xdr:oneCellAnchor>
  <xdr:oneCellAnchor>
    <xdr:from>
      <xdr:col>0</xdr:col>
      <xdr:colOff>200025</xdr:colOff>
      <xdr:row>62</xdr:row>
      <xdr:rowOff>104775</xdr:rowOff>
    </xdr:from>
    <xdr:ext cx="304667" cy="304800"/>
    <xdr:pic>
      <xdr:nvPicPr>
        <xdr:cNvPr id="13" name="Graphic 12" descr="Pyramid with levels">
          <a:hlinkClick xmlns:r="http://schemas.openxmlformats.org/officeDocument/2006/relationships" r:id="rId1"/>
          <a:extLst>
            <a:ext uri="{FF2B5EF4-FFF2-40B4-BE49-F238E27FC236}">
              <a16:creationId xmlns:a16="http://schemas.microsoft.com/office/drawing/2014/main" id="{7C29707E-8639-4778-9A31-BCBA3D6CBC2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0025" y="28822650"/>
          <a:ext cx="304667" cy="304800"/>
        </a:xfrm>
        <a:prstGeom prst="rect">
          <a:avLst/>
        </a:prstGeom>
      </xdr:spPr>
    </xdr:pic>
    <xdr:clientData/>
  </xdr:oneCellAnchor>
  <xdr:oneCellAnchor>
    <xdr:from>
      <xdr:col>0</xdr:col>
      <xdr:colOff>190500</xdr:colOff>
      <xdr:row>67</xdr:row>
      <xdr:rowOff>104775</xdr:rowOff>
    </xdr:from>
    <xdr:ext cx="304667" cy="304800"/>
    <xdr:pic>
      <xdr:nvPicPr>
        <xdr:cNvPr id="14" name="Graphic 13" descr="Pyramid with levels">
          <a:hlinkClick xmlns:r="http://schemas.openxmlformats.org/officeDocument/2006/relationships" r:id="rId1"/>
          <a:extLst>
            <a:ext uri="{FF2B5EF4-FFF2-40B4-BE49-F238E27FC236}">
              <a16:creationId xmlns:a16="http://schemas.microsoft.com/office/drawing/2014/main" id="{C168A8CC-3D2F-4C02-9DA4-EE93140393D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31108650"/>
          <a:ext cx="304667" cy="304800"/>
        </a:xfrm>
        <a:prstGeom prst="rect">
          <a:avLst/>
        </a:prstGeom>
      </xdr:spPr>
    </xdr:pic>
    <xdr:clientData/>
  </xdr:oneCellAnchor>
  <xdr:oneCellAnchor>
    <xdr:from>
      <xdr:col>0</xdr:col>
      <xdr:colOff>152400</xdr:colOff>
      <xdr:row>72</xdr:row>
      <xdr:rowOff>133350</xdr:rowOff>
    </xdr:from>
    <xdr:ext cx="304667" cy="304800"/>
    <xdr:pic>
      <xdr:nvPicPr>
        <xdr:cNvPr id="15" name="Graphic 14" descr="Pyramid with levels">
          <a:hlinkClick xmlns:r="http://schemas.openxmlformats.org/officeDocument/2006/relationships" r:id="rId1"/>
          <a:extLst>
            <a:ext uri="{FF2B5EF4-FFF2-40B4-BE49-F238E27FC236}">
              <a16:creationId xmlns:a16="http://schemas.microsoft.com/office/drawing/2014/main" id="{AF9CCD09-0911-4E51-A504-5A81A3D6903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52400" y="33423225"/>
          <a:ext cx="304667" cy="304800"/>
        </a:xfrm>
        <a:prstGeom prst="rect">
          <a:avLst/>
        </a:prstGeom>
      </xdr:spPr>
    </xdr:pic>
    <xdr:clientData/>
  </xdr:oneCellAnchor>
  <xdr:oneCellAnchor>
    <xdr:from>
      <xdr:col>0</xdr:col>
      <xdr:colOff>171450</xdr:colOff>
      <xdr:row>77</xdr:row>
      <xdr:rowOff>104775</xdr:rowOff>
    </xdr:from>
    <xdr:ext cx="304667" cy="304800"/>
    <xdr:pic>
      <xdr:nvPicPr>
        <xdr:cNvPr id="16" name="Graphic 15" descr="Pyramid with levels">
          <a:hlinkClick xmlns:r="http://schemas.openxmlformats.org/officeDocument/2006/relationships" r:id="rId1"/>
          <a:extLst>
            <a:ext uri="{FF2B5EF4-FFF2-40B4-BE49-F238E27FC236}">
              <a16:creationId xmlns:a16="http://schemas.microsoft.com/office/drawing/2014/main" id="{D113D6A0-25EA-4261-AF5E-14FDE5FC0CE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35680650"/>
          <a:ext cx="304667" cy="304800"/>
        </a:xfrm>
        <a:prstGeom prst="rect">
          <a:avLst/>
        </a:prstGeom>
      </xdr:spPr>
    </xdr:pic>
    <xdr:clientData/>
  </xdr:oneCellAnchor>
  <xdr:oneCellAnchor>
    <xdr:from>
      <xdr:col>0</xdr:col>
      <xdr:colOff>171450</xdr:colOff>
      <xdr:row>82</xdr:row>
      <xdr:rowOff>114300</xdr:rowOff>
    </xdr:from>
    <xdr:ext cx="304667" cy="304800"/>
    <xdr:pic>
      <xdr:nvPicPr>
        <xdr:cNvPr id="17" name="Graphic 16" descr="Pyramid with levels">
          <a:hlinkClick xmlns:r="http://schemas.openxmlformats.org/officeDocument/2006/relationships" r:id="rId1"/>
          <a:extLst>
            <a:ext uri="{FF2B5EF4-FFF2-40B4-BE49-F238E27FC236}">
              <a16:creationId xmlns:a16="http://schemas.microsoft.com/office/drawing/2014/main" id="{04BF1692-F48D-4C42-854A-5AEAC9CEDFE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37976175"/>
          <a:ext cx="304667" cy="304800"/>
        </a:xfrm>
        <a:prstGeom prst="rect">
          <a:avLst/>
        </a:prstGeom>
      </xdr:spPr>
    </xdr:pic>
    <xdr:clientData/>
  </xdr:oneCellAnchor>
  <xdr:oneCellAnchor>
    <xdr:from>
      <xdr:col>0</xdr:col>
      <xdr:colOff>180975</xdr:colOff>
      <xdr:row>42</xdr:row>
      <xdr:rowOff>123825</xdr:rowOff>
    </xdr:from>
    <xdr:ext cx="304667" cy="304800"/>
    <xdr:pic>
      <xdr:nvPicPr>
        <xdr:cNvPr id="18" name="Graphic 17" descr="Pyramid with levels">
          <a:hlinkClick xmlns:r="http://schemas.openxmlformats.org/officeDocument/2006/relationships" r:id="rId1"/>
          <a:extLst>
            <a:ext uri="{FF2B5EF4-FFF2-40B4-BE49-F238E27FC236}">
              <a16:creationId xmlns:a16="http://schemas.microsoft.com/office/drawing/2014/main" id="{043FDC4F-184D-4F4B-AAEE-898D20D6156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80975" y="19697700"/>
          <a:ext cx="304667" cy="304800"/>
        </a:xfrm>
        <a:prstGeom prst="rect">
          <a:avLst/>
        </a:prstGeom>
      </xdr:spPr>
    </xdr:pic>
    <xdr:clientData/>
  </xdr:oneCellAnchor>
  <xdr:oneCellAnchor>
    <xdr:from>
      <xdr:col>0</xdr:col>
      <xdr:colOff>152400</xdr:colOff>
      <xdr:row>37</xdr:row>
      <xdr:rowOff>133350</xdr:rowOff>
    </xdr:from>
    <xdr:ext cx="304667" cy="304800"/>
    <xdr:pic>
      <xdr:nvPicPr>
        <xdr:cNvPr id="19" name="Graphic 18" descr="Pyramid with levels">
          <a:hlinkClick xmlns:r="http://schemas.openxmlformats.org/officeDocument/2006/relationships" r:id="rId1"/>
          <a:extLst>
            <a:ext uri="{FF2B5EF4-FFF2-40B4-BE49-F238E27FC236}">
              <a16:creationId xmlns:a16="http://schemas.microsoft.com/office/drawing/2014/main" id="{142BE718-D528-416E-9369-38A50FC3EE3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52400" y="17421225"/>
          <a:ext cx="304667" cy="304800"/>
        </a:xfrm>
        <a:prstGeom prst="rect">
          <a:avLst/>
        </a:prstGeom>
      </xdr:spPr>
    </xdr:pic>
    <xdr:clientData/>
  </xdr:oneCellAnchor>
  <xdr:oneCellAnchor>
    <xdr:from>
      <xdr:col>0</xdr:col>
      <xdr:colOff>161925</xdr:colOff>
      <xdr:row>32</xdr:row>
      <xdr:rowOff>114300</xdr:rowOff>
    </xdr:from>
    <xdr:ext cx="304667" cy="304800"/>
    <xdr:pic>
      <xdr:nvPicPr>
        <xdr:cNvPr id="20" name="Graphic 19" descr="Pyramid with levels">
          <a:hlinkClick xmlns:r="http://schemas.openxmlformats.org/officeDocument/2006/relationships" r:id="rId1"/>
          <a:extLst>
            <a:ext uri="{FF2B5EF4-FFF2-40B4-BE49-F238E27FC236}">
              <a16:creationId xmlns:a16="http://schemas.microsoft.com/office/drawing/2014/main" id="{EFD32547-0B2B-4F2E-B335-322822BED5B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61925" y="15116175"/>
          <a:ext cx="304667" cy="304800"/>
        </a:xfrm>
        <a:prstGeom prst="rect">
          <a:avLst/>
        </a:prstGeom>
      </xdr:spPr>
    </xdr:pic>
    <xdr:clientData/>
  </xdr:oneCellAnchor>
  <xdr:twoCellAnchor editAs="oneCell">
    <xdr:from>
      <xdr:col>4</xdr:col>
      <xdr:colOff>1152525</xdr:colOff>
      <xdr:row>0</xdr:row>
      <xdr:rowOff>114300</xdr:rowOff>
    </xdr:from>
    <xdr:to>
      <xdr:col>4</xdr:col>
      <xdr:colOff>1535812</xdr:colOff>
      <xdr:row>0</xdr:row>
      <xdr:rowOff>495300</xdr:rowOff>
    </xdr:to>
    <xdr:pic>
      <xdr:nvPicPr>
        <xdr:cNvPr id="21" name="Graphic 20" descr="House">
          <a:hlinkClick xmlns:r="http://schemas.openxmlformats.org/officeDocument/2006/relationships" r:id="rId4"/>
          <a:extLst>
            <a:ext uri="{FF2B5EF4-FFF2-40B4-BE49-F238E27FC236}">
              <a16:creationId xmlns:a16="http://schemas.microsoft.com/office/drawing/2014/main" id="{CB01EC21-EADD-46F3-B918-A4EA583743C4}"/>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3162300" y="114300"/>
          <a:ext cx="383287" cy="381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019B4BBB-0F20-48C5-A9DF-F442284E220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74FB8F14-02AF-4624-BE0F-6D4627ED17C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152400</xdr:colOff>
      <xdr:row>2</xdr:row>
      <xdr:rowOff>114300</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3050F441-9740-4D2F-8A11-FB1E0F6BE1B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52400" y="1152525"/>
          <a:ext cx="304667" cy="304800"/>
        </a:xfrm>
        <a:prstGeom prst="rect">
          <a:avLst/>
        </a:prstGeom>
      </xdr:spPr>
    </xdr:pic>
    <xdr:clientData/>
  </xdr:oneCellAnchor>
  <xdr:oneCellAnchor>
    <xdr:from>
      <xdr:col>0</xdr:col>
      <xdr:colOff>142875</xdr:colOff>
      <xdr:row>7</xdr:row>
      <xdr:rowOff>95250</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B3B8E9F2-67CF-428C-BC26-9AD72238FAA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2875" y="3419475"/>
          <a:ext cx="304667" cy="304800"/>
        </a:xfrm>
        <a:prstGeom prst="rect">
          <a:avLst/>
        </a:prstGeom>
      </xdr:spPr>
    </xdr:pic>
    <xdr:clientData/>
  </xdr:oneCellAnchor>
  <xdr:oneCellAnchor>
    <xdr:from>
      <xdr:col>0</xdr:col>
      <xdr:colOff>133350</xdr:colOff>
      <xdr:row>12</xdr:row>
      <xdr:rowOff>85725</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BD55B5B9-F84C-45B4-AC1C-8CEF043E6DD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33350" y="5695950"/>
          <a:ext cx="304667" cy="304800"/>
        </a:xfrm>
        <a:prstGeom prst="rect">
          <a:avLst/>
        </a:prstGeom>
      </xdr:spPr>
    </xdr:pic>
    <xdr:clientData/>
  </xdr:oneCellAnchor>
  <xdr:oneCellAnchor>
    <xdr:from>
      <xdr:col>0</xdr:col>
      <xdr:colOff>190500</xdr:colOff>
      <xdr:row>17</xdr:row>
      <xdr:rowOff>114300</xdr:rowOff>
    </xdr:from>
    <xdr:ext cx="304667" cy="304800"/>
    <xdr:pic>
      <xdr:nvPicPr>
        <xdr:cNvPr id="7" name="Graphic 6" descr="Pyramid with levels">
          <a:hlinkClick xmlns:r="http://schemas.openxmlformats.org/officeDocument/2006/relationships" r:id="rId1"/>
          <a:extLst>
            <a:ext uri="{FF2B5EF4-FFF2-40B4-BE49-F238E27FC236}">
              <a16:creationId xmlns:a16="http://schemas.microsoft.com/office/drawing/2014/main" id="{4C6683E8-B2AA-447B-9F3B-F6C4C8A9759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8010525"/>
          <a:ext cx="304667" cy="304800"/>
        </a:xfrm>
        <a:prstGeom prst="rect">
          <a:avLst/>
        </a:prstGeom>
      </xdr:spPr>
    </xdr:pic>
    <xdr:clientData/>
  </xdr:oneCellAnchor>
  <xdr:oneCellAnchor>
    <xdr:from>
      <xdr:col>0</xdr:col>
      <xdr:colOff>133350</xdr:colOff>
      <xdr:row>22</xdr:row>
      <xdr:rowOff>85725</xdr:rowOff>
    </xdr:from>
    <xdr:ext cx="304667" cy="304800"/>
    <xdr:pic>
      <xdr:nvPicPr>
        <xdr:cNvPr id="8" name="Graphic 7" descr="Pyramid with levels">
          <a:hlinkClick xmlns:r="http://schemas.openxmlformats.org/officeDocument/2006/relationships" r:id="rId1"/>
          <a:extLst>
            <a:ext uri="{FF2B5EF4-FFF2-40B4-BE49-F238E27FC236}">
              <a16:creationId xmlns:a16="http://schemas.microsoft.com/office/drawing/2014/main" id="{251DB9F5-6CA5-445F-A748-CF6A25164C2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33350" y="10267950"/>
          <a:ext cx="304667" cy="304800"/>
        </a:xfrm>
        <a:prstGeom prst="rect">
          <a:avLst/>
        </a:prstGeom>
      </xdr:spPr>
    </xdr:pic>
    <xdr:clientData/>
  </xdr:oneCellAnchor>
  <xdr:oneCellAnchor>
    <xdr:from>
      <xdr:col>0</xdr:col>
      <xdr:colOff>190500</xdr:colOff>
      <xdr:row>27</xdr:row>
      <xdr:rowOff>66675</xdr:rowOff>
    </xdr:from>
    <xdr:ext cx="304667" cy="304800"/>
    <xdr:pic>
      <xdr:nvPicPr>
        <xdr:cNvPr id="9" name="Graphic 8" descr="Pyramid with levels">
          <a:hlinkClick xmlns:r="http://schemas.openxmlformats.org/officeDocument/2006/relationships" r:id="rId1"/>
          <a:extLst>
            <a:ext uri="{FF2B5EF4-FFF2-40B4-BE49-F238E27FC236}">
              <a16:creationId xmlns:a16="http://schemas.microsoft.com/office/drawing/2014/main" id="{66133988-AFA3-4E24-86E7-F830E9F7941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12534900"/>
          <a:ext cx="304667" cy="304800"/>
        </a:xfrm>
        <a:prstGeom prst="rect">
          <a:avLst/>
        </a:prstGeom>
      </xdr:spPr>
    </xdr:pic>
    <xdr:clientData/>
  </xdr:oneCellAnchor>
  <xdr:oneCellAnchor>
    <xdr:from>
      <xdr:col>0</xdr:col>
      <xdr:colOff>200025</xdr:colOff>
      <xdr:row>32</xdr:row>
      <xdr:rowOff>85725</xdr:rowOff>
    </xdr:from>
    <xdr:ext cx="304667" cy="304800"/>
    <xdr:pic>
      <xdr:nvPicPr>
        <xdr:cNvPr id="10" name="Graphic 9" descr="Pyramid with levels">
          <a:hlinkClick xmlns:r="http://schemas.openxmlformats.org/officeDocument/2006/relationships" r:id="rId1"/>
          <a:extLst>
            <a:ext uri="{FF2B5EF4-FFF2-40B4-BE49-F238E27FC236}">
              <a16:creationId xmlns:a16="http://schemas.microsoft.com/office/drawing/2014/main" id="{7D27A130-C2F0-431C-9D29-00BB79C4A3D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0025" y="14839950"/>
          <a:ext cx="304667" cy="304800"/>
        </a:xfrm>
        <a:prstGeom prst="rect">
          <a:avLst/>
        </a:prstGeom>
      </xdr:spPr>
    </xdr:pic>
    <xdr:clientData/>
  </xdr:oneCellAnchor>
  <xdr:oneCellAnchor>
    <xdr:from>
      <xdr:col>0</xdr:col>
      <xdr:colOff>180975</xdr:colOff>
      <xdr:row>37</xdr:row>
      <xdr:rowOff>85725</xdr:rowOff>
    </xdr:from>
    <xdr:ext cx="304667" cy="304800"/>
    <xdr:pic>
      <xdr:nvPicPr>
        <xdr:cNvPr id="11" name="Graphic 10" descr="Pyramid with levels">
          <a:hlinkClick xmlns:r="http://schemas.openxmlformats.org/officeDocument/2006/relationships" r:id="rId1"/>
          <a:extLst>
            <a:ext uri="{FF2B5EF4-FFF2-40B4-BE49-F238E27FC236}">
              <a16:creationId xmlns:a16="http://schemas.microsoft.com/office/drawing/2014/main" id="{D9DEE0B9-968B-455C-AFAD-B1080A5C6BB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80975" y="17125950"/>
          <a:ext cx="304667" cy="304800"/>
        </a:xfrm>
        <a:prstGeom prst="rect">
          <a:avLst/>
        </a:prstGeom>
      </xdr:spPr>
    </xdr:pic>
    <xdr:clientData/>
  </xdr:oneCellAnchor>
  <xdr:oneCellAnchor>
    <xdr:from>
      <xdr:col>0</xdr:col>
      <xdr:colOff>142875</xdr:colOff>
      <xdr:row>42</xdr:row>
      <xdr:rowOff>95250</xdr:rowOff>
    </xdr:from>
    <xdr:ext cx="304667" cy="304800"/>
    <xdr:pic>
      <xdr:nvPicPr>
        <xdr:cNvPr id="12" name="Graphic 11" descr="Pyramid with levels">
          <a:hlinkClick xmlns:r="http://schemas.openxmlformats.org/officeDocument/2006/relationships" r:id="rId1"/>
          <a:extLst>
            <a:ext uri="{FF2B5EF4-FFF2-40B4-BE49-F238E27FC236}">
              <a16:creationId xmlns:a16="http://schemas.microsoft.com/office/drawing/2014/main" id="{2CA75D6D-4B11-4E8B-899F-16F955A129E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2875" y="19421475"/>
          <a:ext cx="304667" cy="304800"/>
        </a:xfrm>
        <a:prstGeom prst="rect">
          <a:avLst/>
        </a:prstGeom>
      </xdr:spPr>
    </xdr:pic>
    <xdr:clientData/>
  </xdr:oneCellAnchor>
  <xdr:oneCellAnchor>
    <xdr:from>
      <xdr:col>0</xdr:col>
      <xdr:colOff>180975</xdr:colOff>
      <xdr:row>47</xdr:row>
      <xdr:rowOff>104775</xdr:rowOff>
    </xdr:from>
    <xdr:ext cx="304667" cy="304800"/>
    <xdr:pic>
      <xdr:nvPicPr>
        <xdr:cNvPr id="13" name="Graphic 12" descr="Pyramid with levels">
          <a:hlinkClick xmlns:r="http://schemas.openxmlformats.org/officeDocument/2006/relationships" r:id="rId1"/>
          <a:extLst>
            <a:ext uri="{FF2B5EF4-FFF2-40B4-BE49-F238E27FC236}">
              <a16:creationId xmlns:a16="http://schemas.microsoft.com/office/drawing/2014/main" id="{61B1A2D2-4FFB-411C-924C-F50FA2FCF91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80975" y="21717000"/>
          <a:ext cx="304667" cy="304800"/>
        </a:xfrm>
        <a:prstGeom prst="rect">
          <a:avLst/>
        </a:prstGeom>
      </xdr:spPr>
    </xdr:pic>
    <xdr:clientData/>
  </xdr:oneCellAnchor>
  <xdr:oneCellAnchor>
    <xdr:from>
      <xdr:col>0</xdr:col>
      <xdr:colOff>200025</xdr:colOff>
      <xdr:row>52</xdr:row>
      <xdr:rowOff>104775</xdr:rowOff>
    </xdr:from>
    <xdr:ext cx="304667" cy="304800"/>
    <xdr:pic>
      <xdr:nvPicPr>
        <xdr:cNvPr id="14" name="Graphic 13" descr="Pyramid with levels">
          <a:hlinkClick xmlns:r="http://schemas.openxmlformats.org/officeDocument/2006/relationships" r:id="rId1"/>
          <a:extLst>
            <a:ext uri="{FF2B5EF4-FFF2-40B4-BE49-F238E27FC236}">
              <a16:creationId xmlns:a16="http://schemas.microsoft.com/office/drawing/2014/main" id="{6E967DA0-5C63-4245-9868-1705FBD7DE9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0025" y="24003000"/>
          <a:ext cx="304667" cy="304800"/>
        </a:xfrm>
        <a:prstGeom prst="rect">
          <a:avLst/>
        </a:prstGeom>
      </xdr:spPr>
    </xdr:pic>
    <xdr:clientData/>
  </xdr:oneCellAnchor>
  <xdr:twoCellAnchor editAs="oneCell">
    <xdr:from>
      <xdr:col>4</xdr:col>
      <xdr:colOff>2183781</xdr:colOff>
      <xdr:row>0</xdr:row>
      <xdr:rowOff>116159</xdr:rowOff>
    </xdr:from>
    <xdr:to>
      <xdr:col>4</xdr:col>
      <xdr:colOff>2567068</xdr:colOff>
      <xdr:row>0</xdr:row>
      <xdr:rowOff>497159</xdr:rowOff>
    </xdr:to>
    <xdr:pic>
      <xdr:nvPicPr>
        <xdr:cNvPr id="15" name="Graphic 14" descr="House">
          <a:hlinkClick xmlns:r="http://schemas.openxmlformats.org/officeDocument/2006/relationships" r:id="rId4"/>
          <a:extLst>
            <a:ext uri="{FF2B5EF4-FFF2-40B4-BE49-F238E27FC236}">
              <a16:creationId xmlns:a16="http://schemas.microsoft.com/office/drawing/2014/main" id="{124BC794-46B7-4B50-88CB-DF0D0D25D13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4158476" y="116159"/>
          <a:ext cx="383287" cy="38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1571625</xdr:colOff>
      <xdr:row>0</xdr:row>
      <xdr:rowOff>0</xdr:rowOff>
    </xdr:from>
    <xdr:to>
      <xdr:col>1</xdr:col>
      <xdr:colOff>1954912</xdr:colOff>
      <xdr:row>0</xdr:row>
      <xdr:rowOff>381000</xdr:rowOff>
    </xdr:to>
    <xdr:pic>
      <xdr:nvPicPr>
        <xdr:cNvPr id="2" name="Graphic 1" descr="House">
          <a:hlinkClick xmlns:r="http://schemas.openxmlformats.org/officeDocument/2006/relationships" r:id="rId1"/>
          <a:extLst>
            <a:ext uri="{FF2B5EF4-FFF2-40B4-BE49-F238E27FC236}">
              <a16:creationId xmlns:a16="http://schemas.microsoft.com/office/drawing/2014/main" id="{77BC2588-847E-40DD-824F-0944C662DE8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0" y="0"/>
          <a:ext cx="383287" cy="381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9279E789-905A-45B5-A373-52B7FB0CE3B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25318D9C-3859-4102-9719-DF722C0D556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114300</xdr:colOff>
      <xdr:row>2</xdr:row>
      <xdr:rowOff>133350</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57AE8771-E959-4A4D-A4A3-68CF6BA94B1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4300" y="1171575"/>
          <a:ext cx="304667" cy="304800"/>
        </a:xfrm>
        <a:prstGeom prst="rect">
          <a:avLst/>
        </a:prstGeom>
      </xdr:spPr>
    </xdr:pic>
    <xdr:clientData/>
  </xdr:oneCellAnchor>
  <xdr:oneCellAnchor>
    <xdr:from>
      <xdr:col>0</xdr:col>
      <xdr:colOff>161925</xdr:colOff>
      <xdr:row>7</xdr:row>
      <xdr:rowOff>104775</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3EAE2C2A-2EC9-4834-B472-B753A40EFE2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61925" y="3429000"/>
          <a:ext cx="304667" cy="304800"/>
        </a:xfrm>
        <a:prstGeom prst="rect">
          <a:avLst/>
        </a:prstGeom>
      </xdr:spPr>
    </xdr:pic>
    <xdr:clientData/>
  </xdr:oneCellAnchor>
  <xdr:oneCellAnchor>
    <xdr:from>
      <xdr:col>0</xdr:col>
      <xdr:colOff>95250</xdr:colOff>
      <xdr:row>12</xdr:row>
      <xdr:rowOff>85725</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7D25F020-FA92-4417-AD45-6F62262037D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95250" y="5695950"/>
          <a:ext cx="304667" cy="304800"/>
        </a:xfrm>
        <a:prstGeom prst="rect">
          <a:avLst/>
        </a:prstGeom>
      </xdr:spPr>
    </xdr:pic>
    <xdr:clientData/>
  </xdr:oneCellAnchor>
  <xdr:twoCellAnchor editAs="oneCell">
    <xdr:from>
      <xdr:col>4</xdr:col>
      <xdr:colOff>847725</xdr:colOff>
      <xdr:row>0</xdr:row>
      <xdr:rowOff>142875</xdr:rowOff>
    </xdr:from>
    <xdr:to>
      <xdr:col>4</xdr:col>
      <xdr:colOff>1231012</xdr:colOff>
      <xdr:row>0</xdr:row>
      <xdr:rowOff>523875</xdr:rowOff>
    </xdr:to>
    <xdr:pic>
      <xdr:nvPicPr>
        <xdr:cNvPr id="7" name="Graphic 6" descr="House">
          <a:hlinkClick xmlns:r="http://schemas.openxmlformats.org/officeDocument/2006/relationships" r:id="rId4"/>
          <a:extLst>
            <a:ext uri="{FF2B5EF4-FFF2-40B4-BE49-F238E27FC236}">
              <a16:creationId xmlns:a16="http://schemas.microsoft.com/office/drawing/2014/main" id="{6979C7E8-3D02-4585-83E0-F6C65CF08C97}"/>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2876550" y="142875"/>
          <a:ext cx="383287" cy="381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4029DEBF-A51D-4127-962E-31B59E9DC52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98D702AE-02D3-474B-AB6A-B1D40357231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123825</xdr:colOff>
      <xdr:row>2</xdr:row>
      <xdr:rowOff>123825</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5AAC3C3C-808F-4EEA-BD71-3DD610B0C8A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23825" y="1162050"/>
          <a:ext cx="304667" cy="304800"/>
        </a:xfrm>
        <a:prstGeom prst="rect">
          <a:avLst/>
        </a:prstGeom>
      </xdr:spPr>
    </xdr:pic>
    <xdr:clientData/>
  </xdr:oneCellAnchor>
  <xdr:oneCellAnchor>
    <xdr:from>
      <xdr:col>0</xdr:col>
      <xdr:colOff>142875</xdr:colOff>
      <xdr:row>7</xdr:row>
      <xdr:rowOff>133350</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B7B61833-B548-44B2-BABE-E5532481BF7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2875" y="3457575"/>
          <a:ext cx="304667" cy="304800"/>
        </a:xfrm>
        <a:prstGeom prst="rect">
          <a:avLst/>
        </a:prstGeom>
      </xdr:spPr>
    </xdr:pic>
    <xdr:clientData/>
  </xdr:oneCellAnchor>
  <xdr:oneCellAnchor>
    <xdr:from>
      <xdr:col>0</xdr:col>
      <xdr:colOff>114300</xdr:colOff>
      <xdr:row>12</xdr:row>
      <xdr:rowOff>114300</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9AC41EA0-254A-4EEB-97B8-E45BE1C4F25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4300" y="5724525"/>
          <a:ext cx="304667" cy="304800"/>
        </a:xfrm>
        <a:prstGeom prst="rect">
          <a:avLst/>
        </a:prstGeom>
      </xdr:spPr>
    </xdr:pic>
    <xdr:clientData/>
  </xdr:oneCellAnchor>
  <xdr:twoCellAnchor editAs="oneCell">
    <xdr:from>
      <xdr:col>5</xdr:col>
      <xdr:colOff>552450</xdr:colOff>
      <xdr:row>0</xdr:row>
      <xdr:rowOff>95250</xdr:rowOff>
    </xdr:from>
    <xdr:to>
      <xdr:col>5</xdr:col>
      <xdr:colOff>935737</xdr:colOff>
      <xdr:row>0</xdr:row>
      <xdr:rowOff>476250</xdr:rowOff>
    </xdr:to>
    <xdr:pic>
      <xdr:nvPicPr>
        <xdr:cNvPr id="7" name="Graphic 6" descr="House">
          <a:hlinkClick xmlns:r="http://schemas.openxmlformats.org/officeDocument/2006/relationships" r:id="rId4"/>
          <a:extLst>
            <a:ext uri="{FF2B5EF4-FFF2-40B4-BE49-F238E27FC236}">
              <a16:creationId xmlns:a16="http://schemas.microsoft.com/office/drawing/2014/main" id="{32FB54D1-35CB-4FED-A898-B8B367A8677C}"/>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4686300" y="95250"/>
          <a:ext cx="383287" cy="381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03DBB73B-D9ED-444A-8526-85E5C268975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95B5111F-FF87-499D-93F0-04E6C7F1CFB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123825</xdr:colOff>
      <xdr:row>2</xdr:row>
      <xdr:rowOff>133350</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A1FADB09-16EF-461A-A3E3-A8B1D0BC3BF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23825" y="1171575"/>
          <a:ext cx="304667" cy="304800"/>
        </a:xfrm>
        <a:prstGeom prst="rect">
          <a:avLst/>
        </a:prstGeom>
      </xdr:spPr>
    </xdr:pic>
    <xdr:clientData/>
  </xdr:oneCellAnchor>
  <xdr:oneCellAnchor>
    <xdr:from>
      <xdr:col>0</xdr:col>
      <xdr:colOff>133350</xdr:colOff>
      <xdr:row>7</xdr:row>
      <xdr:rowOff>114300</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85067F19-49B1-488F-B016-868D7F7E714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33350" y="3438525"/>
          <a:ext cx="304667" cy="304800"/>
        </a:xfrm>
        <a:prstGeom prst="rect">
          <a:avLst/>
        </a:prstGeom>
      </xdr:spPr>
    </xdr:pic>
    <xdr:clientData/>
  </xdr:oneCellAnchor>
  <xdr:oneCellAnchor>
    <xdr:from>
      <xdr:col>0</xdr:col>
      <xdr:colOff>133350</xdr:colOff>
      <xdr:row>12</xdr:row>
      <xdr:rowOff>104775</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9356724D-2EB0-43B0-B64C-CDBA0B0D3B8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33350" y="5715000"/>
          <a:ext cx="304667" cy="304800"/>
        </a:xfrm>
        <a:prstGeom prst="rect">
          <a:avLst/>
        </a:prstGeom>
      </xdr:spPr>
    </xdr:pic>
    <xdr:clientData/>
  </xdr:oneCellAnchor>
  <xdr:oneCellAnchor>
    <xdr:from>
      <xdr:col>0</xdr:col>
      <xdr:colOff>161925</xdr:colOff>
      <xdr:row>17</xdr:row>
      <xdr:rowOff>123825</xdr:rowOff>
    </xdr:from>
    <xdr:ext cx="304667" cy="304800"/>
    <xdr:pic>
      <xdr:nvPicPr>
        <xdr:cNvPr id="7" name="Graphic 6" descr="Pyramid with levels">
          <a:hlinkClick xmlns:r="http://schemas.openxmlformats.org/officeDocument/2006/relationships" r:id="rId1"/>
          <a:extLst>
            <a:ext uri="{FF2B5EF4-FFF2-40B4-BE49-F238E27FC236}">
              <a16:creationId xmlns:a16="http://schemas.microsoft.com/office/drawing/2014/main" id="{F5B1FE8F-008B-45A9-80E8-B32082E11AF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61925" y="8020050"/>
          <a:ext cx="304667" cy="304800"/>
        </a:xfrm>
        <a:prstGeom prst="rect">
          <a:avLst/>
        </a:prstGeom>
      </xdr:spPr>
    </xdr:pic>
    <xdr:clientData/>
  </xdr:oneCellAnchor>
  <xdr:twoCellAnchor editAs="oneCell">
    <xdr:from>
      <xdr:col>4</xdr:col>
      <xdr:colOff>180975</xdr:colOff>
      <xdr:row>0</xdr:row>
      <xdr:rowOff>114300</xdr:rowOff>
    </xdr:from>
    <xdr:to>
      <xdr:col>4</xdr:col>
      <xdr:colOff>564262</xdr:colOff>
      <xdr:row>0</xdr:row>
      <xdr:rowOff>495300</xdr:rowOff>
    </xdr:to>
    <xdr:pic>
      <xdr:nvPicPr>
        <xdr:cNvPr id="8" name="Graphic 7" descr="House">
          <a:hlinkClick xmlns:r="http://schemas.openxmlformats.org/officeDocument/2006/relationships" r:id="rId4"/>
          <a:extLst>
            <a:ext uri="{FF2B5EF4-FFF2-40B4-BE49-F238E27FC236}">
              <a16:creationId xmlns:a16="http://schemas.microsoft.com/office/drawing/2014/main" id="{00717744-C60E-4475-8423-399E23BBE30A}"/>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2190750" y="114300"/>
          <a:ext cx="383287" cy="381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8003821E-7988-4E97-BA2A-16490A5C757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C6DCF92D-2A7B-4D2D-B18B-5D1AD1E8CC9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104775</xdr:colOff>
      <xdr:row>2</xdr:row>
      <xdr:rowOff>133350</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F1E8ADEF-A8C4-4853-95E2-FE4C8F975FA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04775" y="1171575"/>
          <a:ext cx="304667" cy="304800"/>
        </a:xfrm>
        <a:prstGeom prst="rect">
          <a:avLst/>
        </a:prstGeom>
      </xdr:spPr>
    </xdr:pic>
    <xdr:clientData/>
  </xdr:oneCellAnchor>
  <xdr:oneCellAnchor>
    <xdr:from>
      <xdr:col>0</xdr:col>
      <xdr:colOff>123825</xdr:colOff>
      <xdr:row>7</xdr:row>
      <xdr:rowOff>142875</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B83B70F4-3695-4008-973B-D2FFF70A4AA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23825" y="3467100"/>
          <a:ext cx="304667" cy="304800"/>
        </a:xfrm>
        <a:prstGeom prst="rect">
          <a:avLst/>
        </a:prstGeom>
      </xdr:spPr>
    </xdr:pic>
    <xdr:clientData/>
  </xdr:oneCellAnchor>
  <xdr:oneCellAnchor>
    <xdr:from>
      <xdr:col>0</xdr:col>
      <xdr:colOff>190500</xdr:colOff>
      <xdr:row>12</xdr:row>
      <xdr:rowOff>114300</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FF08260B-C301-41BB-A991-54627D656F3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90500" y="5724525"/>
          <a:ext cx="304667" cy="304800"/>
        </a:xfrm>
        <a:prstGeom prst="rect">
          <a:avLst/>
        </a:prstGeom>
      </xdr:spPr>
    </xdr:pic>
    <xdr:clientData/>
  </xdr:oneCellAnchor>
  <xdr:twoCellAnchor editAs="oneCell">
    <xdr:from>
      <xdr:col>2</xdr:col>
      <xdr:colOff>438150</xdr:colOff>
      <xdr:row>0</xdr:row>
      <xdr:rowOff>95250</xdr:rowOff>
    </xdr:from>
    <xdr:to>
      <xdr:col>3</xdr:col>
      <xdr:colOff>211837</xdr:colOff>
      <xdr:row>0</xdr:row>
      <xdr:rowOff>476250</xdr:rowOff>
    </xdr:to>
    <xdr:pic>
      <xdr:nvPicPr>
        <xdr:cNvPr id="7" name="Graphic 6" descr="House">
          <a:hlinkClick xmlns:r="http://schemas.openxmlformats.org/officeDocument/2006/relationships" r:id="rId4"/>
          <a:extLst>
            <a:ext uri="{FF2B5EF4-FFF2-40B4-BE49-F238E27FC236}">
              <a16:creationId xmlns:a16="http://schemas.microsoft.com/office/drawing/2014/main" id="{ECFCE409-EDE0-48B4-9278-6430E2EE9A77}"/>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1257300" y="95250"/>
          <a:ext cx="383287" cy="381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647700" cy="647700"/>
    <xdr:pic>
      <xdr:nvPicPr>
        <xdr:cNvPr id="2" name="Graphic 1" descr="Pyramid with levels">
          <a:hlinkClick xmlns:r="http://schemas.openxmlformats.org/officeDocument/2006/relationships" r:id="rId1"/>
          <a:extLst>
            <a:ext uri="{FF2B5EF4-FFF2-40B4-BE49-F238E27FC236}">
              <a16:creationId xmlns:a16="http://schemas.microsoft.com/office/drawing/2014/main" id="{48D486D8-1423-418F-B788-40E5FAEE2F8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0</xdr:colOff>
      <xdr:row>0</xdr:row>
      <xdr:rowOff>0</xdr:rowOff>
    </xdr:from>
    <xdr:ext cx="647700" cy="647700"/>
    <xdr:pic>
      <xdr:nvPicPr>
        <xdr:cNvPr id="3" name="Graphic 2" descr="Pyramid with levels">
          <a:hlinkClick xmlns:r="http://schemas.openxmlformats.org/officeDocument/2006/relationships" r:id="rId1"/>
          <a:extLst>
            <a:ext uri="{FF2B5EF4-FFF2-40B4-BE49-F238E27FC236}">
              <a16:creationId xmlns:a16="http://schemas.microsoft.com/office/drawing/2014/main" id="{7ECA10CC-CEB1-4BAB-B8AD-B441BD4210C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647700" cy="647700"/>
        </a:xfrm>
        <a:prstGeom prst="rect">
          <a:avLst/>
        </a:prstGeom>
      </xdr:spPr>
    </xdr:pic>
    <xdr:clientData/>
  </xdr:oneCellAnchor>
  <xdr:oneCellAnchor>
    <xdr:from>
      <xdr:col>0</xdr:col>
      <xdr:colOff>171450</xdr:colOff>
      <xdr:row>2</xdr:row>
      <xdr:rowOff>123825</xdr:rowOff>
    </xdr:from>
    <xdr:ext cx="304667" cy="304800"/>
    <xdr:pic>
      <xdr:nvPicPr>
        <xdr:cNvPr id="4" name="Graphic 3" descr="Pyramid with levels">
          <a:hlinkClick xmlns:r="http://schemas.openxmlformats.org/officeDocument/2006/relationships" r:id="rId1"/>
          <a:extLst>
            <a:ext uri="{FF2B5EF4-FFF2-40B4-BE49-F238E27FC236}">
              <a16:creationId xmlns:a16="http://schemas.microsoft.com/office/drawing/2014/main" id="{1AF632AD-5076-47BD-B1FC-5798EF62ABF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1162050"/>
          <a:ext cx="304667" cy="304800"/>
        </a:xfrm>
        <a:prstGeom prst="rect">
          <a:avLst/>
        </a:prstGeom>
      </xdr:spPr>
    </xdr:pic>
    <xdr:clientData/>
  </xdr:oneCellAnchor>
  <xdr:oneCellAnchor>
    <xdr:from>
      <xdr:col>0</xdr:col>
      <xdr:colOff>142875</xdr:colOff>
      <xdr:row>7</xdr:row>
      <xdr:rowOff>114300</xdr:rowOff>
    </xdr:from>
    <xdr:ext cx="304667" cy="304800"/>
    <xdr:pic>
      <xdr:nvPicPr>
        <xdr:cNvPr id="5" name="Graphic 4" descr="Pyramid with levels">
          <a:hlinkClick xmlns:r="http://schemas.openxmlformats.org/officeDocument/2006/relationships" r:id="rId1"/>
          <a:extLst>
            <a:ext uri="{FF2B5EF4-FFF2-40B4-BE49-F238E27FC236}">
              <a16:creationId xmlns:a16="http://schemas.microsoft.com/office/drawing/2014/main" id="{FAA716E6-7444-4762-B374-CBE40F14EA2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2875" y="3438525"/>
          <a:ext cx="304667" cy="304800"/>
        </a:xfrm>
        <a:prstGeom prst="rect">
          <a:avLst/>
        </a:prstGeom>
      </xdr:spPr>
    </xdr:pic>
    <xdr:clientData/>
  </xdr:oneCellAnchor>
  <xdr:oneCellAnchor>
    <xdr:from>
      <xdr:col>0</xdr:col>
      <xdr:colOff>171450</xdr:colOff>
      <xdr:row>12</xdr:row>
      <xdr:rowOff>123825</xdr:rowOff>
    </xdr:from>
    <xdr:ext cx="304667" cy="304800"/>
    <xdr:pic>
      <xdr:nvPicPr>
        <xdr:cNvPr id="6" name="Graphic 5" descr="Pyramid with levels">
          <a:hlinkClick xmlns:r="http://schemas.openxmlformats.org/officeDocument/2006/relationships" r:id="rId1"/>
          <a:extLst>
            <a:ext uri="{FF2B5EF4-FFF2-40B4-BE49-F238E27FC236}">
              <a16:creationId xmlns:a16="http://schemas.microsoft.com/office/drawing/2014/main" id="{CA418267-485D-42F3-9541-490570C5632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1450" y="5734050"/>
          <a:ext cx="304667" cy="304800"/>
        </a:xfrm>
        <a:prstGeom prst="rect">
          <a:avLst/>
        </a:prstGeom>
      </xdr:spPr>
    </xdr:pic>
    <xdr:clientData/>
  </xdr:oneCellAnchor>
  <xdr:oneCellAnchor>
    <xdr:from>
      <xdr:col>0</xdr:col>
      <xdr:colOff>200025</xdr:colOff>
      <xdr:row>17</xdr:row>
      <xdr:rowOff>123825</xdr:rowOff>
    </xdr:from>
    <xdr:ext cx="304667" cy="304800"/>
    <xdr:pic>
      <xdr:nvPicPr>
        <xdr:cNvPr id="7" name="Graphic 6" descr="Pyramid with levels">
          <a:hlinkClick xmlns:r="http://schemas.openxmlformats.org/officeDocument/2006/relationships" r:id="rId1"/>
          <a:extLst>
            <a:ext uri="{FF2B5EF4-FFF2-40B4-BE49-F238E27FC236}">
              <a16:creationId xmlns:a16="http://schemas.microsoft.com/office/drawing/2014/main" id="{DC87D240-122A-4CAD-A7E7-5DA0C3A5F25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0025" y="8020050"/>
          <a:ext cx="304667" cy="304800"/>
        </a:xfrm>
        <a:prstGeom prst="rect">
          <a:avLst/>
        </a:prstGeom>
      </xdr:spPr>
    </xdr:pic>
    <xdr:clientData/>
  </xdr:oneCellAnchor>
  <xdr:twoCellAnchor editAs="oneCell">
    <xdr:from>
      <xdr:col>3</xdr:col>
      <xdr:colOff>171450</xdr:colOff>
      <xdr:row>0</xdr:row>
      <xdr:rowOff>114300</xdr:rowOff>
    </xdr:from>
    <xdr:to>
      <xdr:col>3</xdr:col>
      <xdr:colOff>554737</xdr:colOff>
      <xdr:row>0</xdr:row>
      <xdr:rowOff>495300</xdr:rowOff>
    </xdr:to>
    <xdr:pic>
      <xdr:nvPicPr>
        <xdr:cNvPr id="8" name="Graphic 7" descr="House">
          <a:hlinkClick xmlns:r="http://schemas.openxmlformats.org/officeDocument/2006/relationships" r:id="rId4"/>
          <a:extLst>
            <a:ext uri="{FF2B5EF4-FFF2-40B4-BE49-F238E27FC236}">
              <a16:creationId xmlns:a16="http://schemas.microsoft.com/office/drawing/2014/main" id="{39A898FB-46CD-47DE-B749-657D340C5335}"/>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1609725" y="114300"/>
          <a:ext cx="383287" cy="381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1</xdr:row>
      <xdr:rowOff>66675</xdr:rowOff>
    </xdr:to>
    <xdr:pic>
      <xdr:nvPicPr>
        <xdr:cNvPr id="2" name="Graphic 1" descr="Pyramid with levels">
          <a:hlinkClick xmlns:r="http://schemas.openxmlformats.org/officeDocument/2006/relationships" r:id="rId1"/>
          <a:extLst>
            <a:ext uri="{FF2B5EF4-FFF2-40B4-BE49-F238E27FC236}">
              <a16:creationId xmlns:a16="http://schemas.microsoft.com/office/drawing/2014/main" id="{2455EAF5-A30D-4F66-A0D1-7F347A393B2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723900" cy="647700"/>
        </a:xfrm>
        <a:prstGeom prst="rect">
          <a:avLst/>
        </a:prstGeom>
      </xdr:spPr>
    </xdr:pic>
    <xdr:clientData/>
  </xdr:twoCellAnchor>
  <xdr:twoCellAnchor editAs="oneCell">
    <xdr:from>
      <xdr:col>0</xdr:col>
      <xdr:colOff>0</xdr:colOff>
      <xdr:row>0</xdr:row>
      <xdr:rowOff>0</xdr:rowOff>
    </xdr:from>
    <xdr:to>
      <xdr:col>1</xdr:col>
      <xdr:colOff>38100</xdr:colOff>
      <xdr:row>1</xdr:row>
      <xdr:rowOff>66675</xdr:rowOff>
    </xdr:to>
    <xdr:pic>
      <xdr:nvPicPr>
        <xdr:cNvPr id="3" name="Graphic 2" descr="Pyramid with levels">
          <a:hlinkClick xmlns:r="http://schemas.openxmlformats.org/officeDocument/2006/relationships" r:id="rId1"/>
          <a:extLst>
            <a:ext uri="{FF2B5EF4-FFF2-40B4-BE49-F238E27FC236}">
              <a16:creationId xmlns:a16="http://schemas.microsoft.com/office/drawing/2014/main" id="{954DDA0B-A688-47BE-BDFC-E4DA908EA39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723900" cy="647700"/>
        </a:xfrm>
        <a:prstGeom prst="rect">
          <a:avLst/>
        </a:prstGeom>
      </xdr:spPr>
    </xdr:pic>
    <xdr:clientData/>
  </xdr:twoCellAnchor>
  <xdr:twoCellAnchor editAs="oneCell">
    <xdr:from>
      <xdr:col>0</xdr:col>
      <xdr:colOff>133350</xdr:colOff>
      <xdr:row>2</xdr:row>
      <xdr:rowOff>114300</xdr:rowOff>
    </xdr:from>
    <xdr:to>
      <xdr:col>0</xdr:col>
      <xdr:colOff>438017</xdr:colOff>
      <xdr:row>2</xdr:row>
      <xdr:rowOff>419100</xdr:rowOff>
    </xdr:to>
    <xdr:pic>
      <xdr:nvPicPr>
        <xdr:cNvPr id="4" name="Graphic 3" descr="Pyramid with levels">
          <a:hlinkClick xmlns:r="http://schemas.openxmlformats.org/officeDocument/2006/relationships" r:id="rId1"/>
          <a:extLst>
            <a:ext uri="{FF2B5EF4-FFF2-40B4-BE49-F238E27FC236}">
              <a16:creationId xmlns:a16="http://schemas.microsoft.com/office/drawing/2014/main" id="{C254DF98-A482-4C69-8B36-EC79B5ADB15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33350" y="1152525"/>
          <a:ext cx="304667" cy="304800"/>
        </a:xfrm>
        <a:prstGeom prst="rect">
          <a:avLst/>
        </a:prstGeom>
      </xdr:spPr>
    </xdr:pic>
    <xdr:clientData/>
  </xdr:twoCellAnchor>
  <xdr:twoCellAnchor editAs="oneCell">
    <xdr:from>
      <xdr:col>0</xdr:col>
      <xdr:colOff>114300</xdr:colOff>
      <xdr:row>7</xdr:row>
      <xdr:rowOff>123825</xdr:rowOff>
    </xdr:from>
    <xdr:to>
      <xdr:col>0</xdr:col>
      <xdr:colOff>418967</xdr:colOff>
      <xdr:row>7</xdr:row>
      <xdr:rowOff>428625</xdr:rowOff>
    </xdr:to>
    <xdr:pic>
      <xdr:nvPicPr>
        <xdr:cNvPr id="5" name="Graphic 4" descr="Pyramid with levels">
          <a:hlinkClick xmlns:r="http://schemas.openxmlformats.org/officeDocument/2006/relationships" r:id="rId1"/>
          <a:extLst>
            <a:ext uri="{FF2B5EF4-FFF2-40B4-BE49-F238E27FC236}">
              <a16:creationId xmlns:a16="http://schemas.microsoft.com/office/drawing/2014/main" id="{DD505F79-1951-457F-96F2-2B7282570D6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4300" y="3448050"/>
          <a:ext cx="304667" cy="304800"/>
        </a:xfrm>
        <a:prstGeom prst="rect">
          <a:avLst/>
        </a:prstGeom>
      </xdr:spPr>
    </xdr:pic>
    <xdr:clientData/>
  </xdr:twoCellAnchor>
  <xdr:twoCellAnchor editAs="oneCell">
    <xdr:from>
      <xdr:col>0</xdr:col>
      <xdr:colOff>123825</xdr:colOff>
      <xdr:row>12</xdr:row>
      <xdr:rowOff>133350</xdr:rowOff>
    </xdr:from>
    <xdr:to>
      <xdr:col>0</xdr:col>
      <xdr:colOff>428492</xdr:colOff>
      <xdr:row>12</xdr:row>
      <xdr:rowOff>438150</xdr:rowOff>
    </xdr:to>
    <xdr:pic>
      <xdr:nvPicPr>
        <xdr:cNvPr id="6" name="Graphic 5" descr="Pyramid with levels">
          <a:hlinkClick xmlns:r="http://schemas.openxmlformats.org/officeDocument/2006/relationships" r:id="rId1"/>
          <a:extLst>
            <a:ext uri="{FF2B5EF4-FFF2-40B4-BE49-F238E27FC236}">
              <a16:creationId xmlns:a16="http://schemas.microsoft.com/office/drawing/2014/main" id="{8C7B0823-6D12-48B9-B2A0-3FDAE51F341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23825" y="5743575"/>
          <a:ext cx="304667" cy="304800"/>
        </a:xfrm>
        <a:prstGeom prst="rect">
          <a:avLst/>
        </a:prstGeom>
      </xdr:spPr>
    </xdr:pic>
    <xdr:clientData/>
  </xdr:twoCellAnchor>
  <xdr:twoCellAnchor editAs="oneCell">
    <xdr:from>
      <xdr:col>3</xdr:col>
      <xdr:colOff>466725</xdr:colOff>
      <xdr:row>0</xdr:row>
      <xdr:rowOff>95250</xdr:rowOff>
    </xdr:from>
    <xdr:to>
      <xdr:col>4</xdr:col>
      <xdr:colOff>240412</xdr:colOff>
      <xdr:row>0</xdr:row>
      <xdr:rowOff>476250</xdr:rowOff>
    </xdr:to>
    <xdr:pic>
      <xdr:nvPicPr>
        <xdr:cNvPr id="7" name="Graphic 6" descr="House">
          <a:hlinkClick xmlns:r="http://schemas.openxmlformats.org/officeDocument/2006/relationships" r:id="rId4"/>
          <a:extLst>
            <a:ext uri="{FF2B5EF4-FFF2-40B4-BE49-F238E27FC236}">
              <a16:creationId xmlns:a16="http://schemas.microsoft.com/office/drawing/2014/main" id="{7AA8F7CC-B87F-4BA6-9D6C-1C2BC397B627}"/>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 uri="{96DAC541-7B7A-43D3-8B79-37D633B846F1}">
              <asvg:svgBlip xmlns:asvg="http://schemas.microsoft.com/office/drawing/2016/SVG/main" r:embed="rId6"/>
            </a:ext>
          </a:extLst>
        </a:blip>
        <a:stretch>
          <a:fillRect/>
        </a:stretch>
      </xdr:blipFill>
      <xdr:spPr>
        <a:xfrm>
          <a:off x="1895475" y="95250"/>
          <a:ext cx="383287" cy="381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4</xdr:col>
      <xdr:colOff>264525</xdr:colOff>
      <xdr:row>1</xdr:row>
      <xdr:rowOff>0</xdr:rowOff>
    </xdr:from>
    <xdr:to>
      <xdr:col>8</xdr:col>
      <xdr:colOff>279572</xdr:colOff>
      <xdr:row>48</xdr:row>
      <xdr:rowOff>56142</xdr:rowOff>
    </xdr:to>
    <xdr:sp macro="" textlink="">
      <xdr:nvSpPr>
        <xdr:cNvPr id="2" name="Arrow: Right 1">
          <a:extLst>
            <a:ext uri="{FF2B5EF4-FFF2-40B4-BE49-F238E27FC236}">
              <a16:creationId xmlns:a16="http://schemas.microsoft.com/office/drawing/2014/main" id="{393AB1EA-1CA0-4CC4-B3D2-B86CA543958D}"/>
            </a:ext>
          </a:extLst>
        </xdr:cNvPr>
        <xdr:cNvSpPr/>
      </xdr:nvSpPr>
      <xdr:spPr>
        <a:xfrm rot="16200000">
          <a:off x="-575172" y="3468597"/>
          <a:ext cx="9009642" cy="2453447"/>
        </a:xfrm>
        <a:prstGeom prst="rightArrow">
          <a:avLst/>
        </a:prstGeom>
        <a:solidFill>
          <a:srgbClr val="A81004"/>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572848</xdr:colOff>
      <xdr:row>7</xdr:row>
      <xdr:rowOff>163032</xdr:rowOff>
    </xdr:from>
    <xdr:to>
      <xdr:col>8</xdr:col>
      <xdr:colOff>248608</xdr:colOff>
      <xdr:row>9</xdr:row>
      <xdr:rowOff>24628</xdr:rowOff>
    </xdr:to>
    <xdr:sp macro="" textlink="">
      <xdr:nvSpPr>
        <xdr:cNvPr id="3" name="Action Button: Go Forward or Next 2">
          <a:extLst>
            <a:ext uri="{FF2B5EF4-FFF2-40B4-BE49-F238E27FC236}">
              <a16:creationId xmlns:a16="http://schemas.microsoft.com/office/drawing/2014/main" id="{E76B8B7F-E888-48A9-8185-9BDC97C208BA}"/>
            </a:ext>
          </a:extLst>
        </xdr:cNvPr>
        <xdr:cNvSpPr/>
      </xdr:nvSpPr>
      <xdr:spPr>
        <a:xfrm>
          <a:off x="4840048" y="1496532"/>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436882</xdr:colOff>
      <xdr:row>8</xdr:row>
      <xdr:rowOff>37578</xdr:rowOff>
    </xdr:from>
    <xdr:to>
      <xdr:col>7</xdr:col>
      <xdr:colOff>276985</xdr:colOff>
      <xdr:row>13</xdr:row>
      <xdr:rowOff>113416</xdr:rowOff>
    </xdr:to>
    <xdr:sp macro="" textlink="">
      <xdr:nvSpPr>
        <xdr:cNvPr id="4" name="Isosceles Triangle 3">
          <a:extLst>
            <a:ext uri="{FF2B5EF4-FFF2-40B4-BE49-F238E27FC236}">
              <a16:creationId xmlns:a16="http://schemas.microsoft.com/office/drawing/2014/main" id="{928DFFE5-9656-4011-93F9-E5F223AAB198}"/>
            </a:ext>
          </a:extLst>
        </xdr:cNvPr>
        <xdr:cNvSpPr/>
      </xdr:nvSpPr>
      <xdr:spPr>
        <a:xfrm rot="16200000">
          <a:off x="3500365" y="1546095"/>
          <a:ext cx="1028338" cy="1059303"/>
        </a:xfrm>
        <a:prstGeom prst="triangle">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268437</xdr:colOff>
      <xdr:row>11</xdr:row>
      <xdr:rowOff>165349</xdr:rowOff>
    </xdr:from>
    <xdr:to>
      <xdr:col>7</xdr:col>
      <xdr:colOff>108538</xdr:colOff>
      <xdr:row>17</xdr:row>
      <xdr:rowOff>50688</xdr:rowOff>
    </xdr:to>
    <xdr:sp macro="" textlink="">
      <xdr:nvSpPr>
        <xdr:cNvPr id="5" name="Isosceles Triangle 4">
          <a:extLst>
            <a:ext uri="{FF2B5EF4-FFF2-40B4-BE49-F238E27FC236}">
              <a16:creationId xmlns:a16="http://schemas.microsoft.com/office/drawing/2014/main" id="{99A977FC-9495-48DA-90A5-C1AB962CA3CE}"/>
            </a:ext>
          </a:extLst>
        </xdr:cNvPr>
        <xdr:cNvSpPr/>
      </xdr:nvSpPr>
      <xdr:spPr>
        <a:xfrm rot="16200000" flipV="1">
          <a:off x="3331918" y="2245368"/>
          <a:ext cx="1028339" cy="1059301"/>
        </a:xfrm>
        <a:prstGeom prst="triangl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436881</xdr:colOff>
      <xdr:row>15</xdr:row>
      <xdr:rowOff>147183</xdr:rowOff>
    </xdr:from>
    <xdr:to>
      <xdr:col>7</xdr:col>
      <xdr:colOff>276984</xdr:colOff>
      <xdr:row>21</xdr:row>
      <xdr:rowOff>32521</xdr:rowOff>
    </xdr:to>
    <xdr:sp macro="" textlink="">
      <xdr:nvSpPr>
        <xdr:cNvPr id="6" name="Isosceles Triangle 5">
          <a:extLst>
            <a:ext uri="{FF2B5EF4-FFF2-40B4-BE49-F238E27FC236}">
              <a16:creationId xmlns:a16="http://schemas.microsoft.com/office/drawing/2014/main" id="{59C14F07-E412-438F-98D5-45B65F66310D}"/>
            </a:ext>
          </a:extLst>
        </xdr:cNvPr>
        <xdr:cNvSpPr/>
      </xdr:nvSpPr>
      <xdr:spPr>
        <a:xfrm rot="16200000">
          <a:off x="3500364" y="2989200"/>
          <a:ext cx="1028338" cy="1059303"/>
        </a:xfrm>
        <a:prstGeom prst="triangle">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268436</xdr:colOff>
      <xdr:row>19</xdr:row>
      <xdr:rowOff>84453</xdr:rowOff>
    </xdr:from>
    <xdr:to>
      <xdr:col>7</xdr:col>
      <xdr:colOff>108537</xdr:colOff>
      <xdr:row>24</xdr:row>
      <xdr:rowOff>160292</xdr:rowOff>
    </xdr:to>
    <xdr:sp macro="" textlink="">
      <xdr:nvSpPr>
        <xdr:cNvPr id="7" name="Isosceles Triangle 6">
          <a:extLst>
            <a:ext uri="{FF2B5EF4-FFF2-40B4-BE49-F238E27FC236}">
              <a16:creationId xmlns:a16="http://schemas.microsoft.com/office/drawing/2014/main" id="{D5A531AD-3B76-4D19-A354-90DF404E594A}"/>
            </a:ext>
          </a:extLst>
        </xdr:cNvPr>
        <xdr:cNvSpPr/>
      </xdr:nvSpPr>
      <xdr:spPr>
        <a:xfrm rot="16200000" flipV="1">
          <a:off x="3331917" y="3688472"/>
          <a:ext cx="1028339" cy="1059301"/>
        </a:xfrm>
        <a:prstGeom prst="triangle">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436880</xdr:colOff>
      <xdr:row>23</xdr:row>
      <xdr:rowOff>29857</xdr:rowOff>
    </xdr:from>
    <xdr:to>
      <xdr:col>7</xdr:col>
      <xdr:colOff>276983</xdr:colOff>
      <xdr:row>28</xdr:row>
      <xdr:rowOff>105695</xdr:rowOff>
    </xdr:to>
    <xdr:sp macro="" textlink="">
      <xdr:nvSpPr>
        <xdr:cNvPr id="8" name="Isosceles Triangle 7">
          <a:extLst>
            <a:ext uri="{FF2B5EF4-FFF2-40B4-BE49-F238E27FC236}">
              <a16:creationId xmlns:a16="http://schemas.microsoft.com/office/drawing/2014/main" id="{4403052E-8FD0-4FA8-9E77-D11CB5DF5966}"/>
            </a:ext>
          </a:extLst>
        </xdr:cNvPr>
        <xdr:cNvSpPr/>
      </xdr:nvSpPr>
      <xdr:spPr>
        <a:xfrm rot="16200000">
          <a:off x="3500363" y="4395874"/>
          <a:ext cx="1028338" cy="1059303"/>
        </a:xfrm>
        <a:prstGeom prst="triangle">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268435</xdr:colOff>
      <xdr:row>26</xdr:row>
      <xdr:rowOff>157627</xdr:rowOff>
    </xdr:from>
    <xdr:to>
      <xdr:col>7</xdr:col>
      <xdr:colOff>108536</xdr:colOff>
      <xdr:row>32</xdr:row>
      <xdr:rowOff>42966</xdr:rowOff>
    </xdr:to>
    <xdr:sp macro="" textlink="">
      <xdr:nvSpPr>
        <xdr:cNvPr id="9" name="Isosceles Triangle 8">
          <a:extLst>
            <a:ext uri="{FF2B5EF4-FFF2-40B4-BE49-F238E27FC236}">
              <a16:creationId xmlns:a16="http://schemas.microsoft.com/office/drawing/2014/main" id="{411E6625-C212-461C-8BED-DEAA30C3477C}"/>
            </a:ext>
          </a:extLst>
        </xdr:cNvPr>
        <xdr:cNvSpPr/>
      </xdr:nvSpPr>
      <xdr:spPr>
        <a:xfrm rot="16200000" flipV="1">
          <a:off x="3331916" y="5095146"/>
          <a:ext cx="1028339" cy="1059301"/>
        </a:xfrm>
        <a:prstGeom prst="triangl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436879</xdr:colOff>
      <xdr:row>30</xdr:row>
      <xdr:rowOff>139461</xdr:rowOff>
    </xdr:from>
    <xdr:to>
      <xdr:col>7</xdr:col>
      <xdr:colOff>276982</xdr:colOff>
      <xdr:row>36</xdr:row>
      <xdr:rowOff>24799</xdr:rowOff>
    </xdr:to>
    <xdr:sp macro="" textlink="">
      <xdr:nvSpPr>
        <xdr:cNvPr id="10" name="Isosceles Triangle 9">
          <a:extLst>
            <a:ext uri="{FF2B5EF4-FFF2-40B4-BE49-F238E27FC236}">
              <a16:creationId xmlns:a16="http://schemas.microsoft.com/office/drawing/2014/main" id="{4A73A6D0-1E5B-46F1-A9E8-DF93B61FF22D}"/>
            </a:ext>
          </a:extLst>
        </xdr:cNvPr>
        <xdr:cNvSpPr/>
      </xdr:nvSpPr>
      <xdr:spPr>
        <a:xfrm rot="16200000">
          <a:off x="3500362" y="5838978"/>
          <a:ext cx="1028338" cy="1059303"/>
        </a:xfrm>
        <a:prstGeom prst="triangle">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268434</xdr:colOff>
      <xdr:row>34</xdr:row>
      <xdr:rowOff>76731</xdr:rowOff>
    </xdr:from>
    <xdr:to>
      <xdr:col>7</xdr:col>
      <xdr:colOff>108535</xdr:colOff>
      <xdr:row>39</xdr:row>
      <xdr:rowOff>152570</xdr:rowOff>
    </xdr:to>
    <xdr:sp macro="" textlink="">
      <xdr:nvSpPr>
        <xdr:cNvPr id="11" name="Isosceles Triangle 10">
          <a:extLst>
            <a:ext uri="{FF2B5EF4-FFF2-40B4-BE49-F238E27FC236}">
              <a16:creationId xmlns:a16="http://schemas.microsoft.com/office/drawing/2014/main" id="{C17700F9-E916-4A35-AC88-66347A35C792}"/>
            </a:ext>
          </a:extLst>
        </xdr:cNvPr>
        <xdr:cNvSpPr/>
      </xdr:nvSpPr>
      <xdr:spPr>
        <a:xfrm rot="16200000" flipV="1">
          <a:off x="3331915" y="6538250"/>
          <a:ext cx="1028339" cy="1059301"/>
        </a:xfrm>
        <a:prstGeom prst="triangle">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436880</xdr:colOff>
      <xdr:row>38</xdr:row>
      <xdr:rowOff>22135</xdr:rowOff>
    </xdr:from>
    <xdr:to>
      <xdr:col>7</xdr:col>
      <xdr:colOff>276983</xdr:colOff>
      <xdr:row>43</xdr:row>
      <xdr:rowOff>97973</xdr:rowOff>
    </xdr:to>
    <xdr:sp macro="" textlink="">
      <xdr:nvSpPr>
        <xdr:cNvPr id="12" name="Isosceles Triangle 11">
          <a:extLst>
            <a:ext uri="{FF2B5EF4-FFF2-40B4-BE49-F238E27FC236}">
              <a16:creationId xmlns:a16="http://schemas.microsoft.com/office/drawing/2014/main" id="{6E60E72C-FAEE-40AC-A876-92FB799D5CEB}"/>
            </a:ext>
          </a:extLst>
        </xdr:cNvPr>
        <xdr:cNvSpPr/>
      </xdr:nvSpPr>
      <xdr:spPr>
        <a:xfrm rot="16200000">
          <a:off x="3500363" y="7245652"/>
          <a:ext cx="1028338" cy="1059303"/>
        </a:xfrm>
        <a:prstGeom prst="triangle">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268435</xdr:colOff>
      <xdr:row>41</xdr:row>
      <xdr:rowOff>149905</xdr:rowOff>
    </xdr:from>
    <xdr:to>
      <xdr:col>7</xdr:col>
      <xdr:colOff>108536</xdr:colOff>
      <xdr:row>47</xdr:row>
      <xdr:rowOff>35244</xdr:rowOff>
    </xdr:to>
    <xdr:sp macro="" textlink="">
      <xdr:nvSpPr>
        <xdr:cNvPr id="13" name="Isosceles Triangle 12">
          <a:extLst>
            <a:ext uri="{FF2B5EF4-FFF2-40B4-BE49-F238E27FC236}">
              <a16:creationId xmlns:a16="http://schemas.microsoft.com/office/drawing/2014/main" id="{A3B1B468-BFD8-47E3-BC79-06F7DD7F5258}"/>
            </a:ext>
          </a:extLst>
        </xdr:cNvPr>
        <xdr:cNvSpPr/>
      </xdr:nvSpPr>
      <xdr:spPr>
        <a:xfrm rot="16200000" flipV="1">
          <a:off x="3331916" y="7944924"/>
          <a:ext cx="1028339" cy="1059301"/>
        </a:xfrm>
        <a:prstGeom prst="triangl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6</xdr:col>
      <xdr:colOff>258217</xdr:colOff>
      <xdr:row>10</xdr:row>
      <xdr:rowOff>4295</xdr:rowOff>
    </xdr:from>
    <xdr:to>
      <xdr:col>7</xdr:col>
      <xdr:colOff>317029</xdr:colOff>
      <xdr:row>11</xdr:row>
      <xdr:rowOff>183127</xdr:rowOff>
    </xdr:to>
    <xdr:sp macro="" textlink="">
      <xdr:nvSpPr>
        <xdr:cNvPr id="14" name="TextBox 52">
          <a:extLst>
            <a:ext uri="{FF2B5EF4-FFF2-40B4-BE49-F238E27FC236}">
              <a16:creationId xmlns:a16="http://schemas.microsoft.com/office/drawing/2014/main" id="{1C6DC0CA-EE3E-4EC1-AF3E-DD7890851807}"/>
            </a:ext>
          </a:extLst>
        </xdr:cNvPr>
        <xdr:cNvSpPr txBox="1"/>
      </xdr:nvSpPr>
      <xdr:spPr>
        <a:xfrm>
          <a:off x="3915817" y="1909295"/>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2019</a:t>
          </a:r>
        </a:p>
      </xdr:txBody>
    </xdr:sp>
    <xdr:clientData/>
  </xdr:twoCellAnchor>
  <xdr:twoCellAnchor>
    <xdr:from>
      <xdr:col>5</xdr:col>
      <xdr:colOff>247055</xdr:colOff>
      <xdr:row>13</xdr:row>
      <xdr:rowOff>113416</xdr:rowOff>
    </xdr:from>
    <xdr:to>
      <xdr:col>6</xdr:col>
      <xdr:colOff>305867</xdr:colOff>
      <xdr:row>15</xdr:row>
      <xdr:rowOff>101748</xdr:rowOff>
    </xdr:to>
    <xdr:sp macro="" textlink="">
      <xdr:nvSpPr>
        <xdr:cNvPr id="15" name="TextBox 70">
          <a:extLst>
            <a:ext uri="{FF2B5EF4-FFF2-40B4-BE49-F238E27FC236}">
              <a16:creationId xmlns:a16="http://schemas.microsoft.com/office/drawing/2014/main" id="{5893C5D0-71DA-4EA1-92B7-B1C72A49E25D}"/>
            </a:ext>
          </a:extLst>
        </xdr:cNvPr>
        <xdr:cNvSpPr txBox="1"/>
      </xdr:nvSpPr>
      <xdr:spPr>
        <a:xfrm>
          <a:off x="3295055" y="2589916"/>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2018</a:t>
          </a:r>
        </a:p>
      </xdr:txBody>
    </xdr:sp>
    <xdr:clientData/>
  </xdr:twoCellAnchor>
  <xdr:twoCellAnchor>
    <xdr:from>
      <xdr:col>6</xdr:col>
      <xdr:colOff>257938</xdr:colOff>
      <xdr:row>17</xdr:row>
      <xdr:rowOff>83994</xdr:rowOff>
    </xdr:from>
    <xdr:to>
      <xdr:col>7</xdr:col>
      <xdr:colOff>316750</xdr:colOff>
      <xdr:row>19</xdr:row>
      <xdr:rowOff>72326</xdr:rowOff>
    </xdr:to>
    <xdr:sp macro="" textlink="">
      <xdr:nvSpPr>
        <xdr:cNvPr id="16" name="TextBox 72">
          <a:extLst>
            <a:ext uri="{FF2B5EF4-FFF2-40B4-BE49-F238E27FC236}">
              <a16:creationId xmlns:a16="http://schemas.microsoft.com/office/drawing/2014/main" id="{2127592E-6506-4DD1-BEFB-0D2864631E0C}"/>
            </a:ext>
          </a:extLst>
        </xdr:cNvPr>
        <xdr:cNvSpPr txBox="1"/>
      </xdr:nvSpPr>
      <xdr:spPr>
        <a:xfrm>
          <a:off x="3915538" y="3322494"/>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2017</a:t>
          </a:r>
        </a:p>
      </xdr:txBody>
    </xdr:sp>
    <xdr:clientData/>
  </xdr:twoCellAnchor>
  <xdr:twoCellAnchor>
    <xdr:from>
      <xdr:col>5</xdr:col>
      <xdr:colOff>300570</xdr:colOff>
      <xdr:row>21</xdr:row>
      <xdr:rowOff>54572</xdr:rowOff>
    </xdr:from>
    <xdr:to>
      <xdr:col>6</xdr:col>
      <xdr:colOff>359382</xdr:colOff>
      <xdr:row>23</xdr:row>
      <xdr:rowOff>42904</xdr:rowOff>
    </xdr:to>
    <xdr:sp macro="" textlink="">
      <xdr:nvSpPr>
        <xdr:cNvPr id="17" name="TextBox 74">
          <a:extLst>
            <a:ext uri="{FF2B5EF4-FFF2-40B4-BE49-F238E27FC236}">
              <a16:creationId xmlns:a16="http://schemas.microsoft.com/office/drawing/2014/main" id="{00F5EF11-0DDB-4962-A5C1-3DA97718998B}"/>
            </a:ext>
          </a:extLst>
        </xdr:cNvPr>
        <xdr:cNvSpPr txBox="1"/>
      </xdr:nvSpPr>
      <xdr:spPr>
        <a:xfrm>
          <a:off x="3348570" y="4055072"/>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2016</a:t>
          </a:r>
        </a:p>
      </xdr:txBody>
    </xdr:sp>
    <xdr:clientData/>
  </xdr:twoCellAnchor>
  <xdr:twoCellAnchor>
    <xdr:from>
      <xdr:col>6</xdr:col>
      <xdr:colOff>218169</xdr:colOff>
      <xdr:row>25</xdr:row>
      <xdr:rowOff>4695</xdr:rowOff>
    </xdr:from>
    <xdr:to>
      <xdr:col>7</xdr:col>
      <xdr:colOff>276981</xdr:colOff>
      <xdr:row>26</xdr:row>
      <xdr:rowOff>183527</xdr:rowOff>
    </xdr:to>
    <xdr:sp macro="" textlink="">
      <xdr:nvSpPr>
        <xdr:cNvPr id="18" name="TextBox 76">
          <a:extLst>
            <a:ext uri="{FF2B5EF4-FFF2-40B4-BE49-F238E27FC236}">
              <a16:creationId xmlns:a16="http://schemas.microsoft.com/office/drawing/2014/main" id="{1FC9E975-E8E7-4C07-80F5-9745A776F7C8}"/>
            </a:ext>
          </a:extLst>
        </xdr:cNvPr>
        <xdr:cNvSpPr txBox="1"/>
      </xdr:nvSpPr>
      <xdr:spPr>
        <a:xfrm>
          <a:off x="3875769" y="4767195"/>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2015</a:t>
          </a:r>
        </a:p>
      </xdr:txBody>
    </xdr:sp>
    <xdr:clientData/>
  </xdr:twoCellAnchor>
  <xdr:twoCellAnchor>
    <xdr:from>
      <xdr:col>5</xdr:col>
      <xdr:colOff>409341</xdr:colOff>
      <xdr:row>28</xdr:row>
      <xdr:rowOff>89351</xdr:rowOff>
    </xdr:from>
    <xdr:to>
      <xdr:col>6</xdr:col>
      <xdr:colOff>468153</xdr:colOff>
      <xdr:row>30</xdr:row>
      <xdr:rowOff>77683</xdr:rowOff>
    </xdr:to>
    <xdr:sp macro="" textlink="">
      <xdr:nvSpPr>
        <xdr:cNvPr id="19" name="TextBox 78">
          <a:extLst>
            <a:ext uri="{FF2B5EF4-FFF2-40B4-BE49-F238E27FC236}">
              <a16:creationId xmlns:a16="http://schemas.microsoft.com/office/drawing/2014/main" id="{8FF293BD-4705-42C9-8A97-77A3FE391E74}"/>
            </a:ext>
          </a:extLst>
        </xdr:cNvPr>
        <xdr:cNvSpPr txBox="1"/>
      </xdr:nvSpPr>
      <xdr:spPr>
        <a:xfrm>
          <a:off x="3457341" y="5423351"/>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2014</a:t>
          </a:r>
        </a:p>
      </xdr:txBody>
    </xdr:sp>
    <xdr:clientData/>
  </xdr:twoCellAnchor>
  <xdr:twoCellAnchor>
    <xdr:from>
      <xdr:col>6</xdr:col>
      <xdr:colOff>218167</xdr:colOff>
      <xdr:row>32</xdr:row>
      <xdr:rowOff>74275</xdr:rowOff>
    </xdr:from>
    <xdr:to>
      <xdr:col>7</xdr:col>
      <xdr:colOff>276979</xdr:colOff>
      <xdr:row>34</xdr:row>
      <xdr:rowOff>62607</xdr:rowOff>
    </xdr:to>
    <xdr:sp macro="" textlink="">
      <xdr:nvSpPr>
        <xdr:cNvPr id="20" name="TextBox 80">
          <a:extLst>
            <a:ext uri="{FF2B5EF4-FFF2-40B4-BE49-F238E27FC236}">
              <a16:creationId xmlns:a16="http://schemas.microsoft.com/office/drawing/2014/main" id="{7CC1E114-E616-4414-A63B-703C01406903}"/>
            </a:ext>
          </a:extLst>
        </xdr:cNvPr>
        <xdr:cNvSpPr txBox="1"/>
      </xdr:nvSpPr>
      <xdr:spPr>
        <a:xfrm>
          <a:off x="3875767" y="6170275"/>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2013</a:t>
          </a:r>
        </a:p>
      </xdr:txBody>
    </xdr:sp>
    <xdr:clientData/>
  </xdr:twoCellAnchor>
  <xdr:twoCellAnchor>
    <xdr:from>
      <xdr:col>5</xdr:col>
      <xdr:colOff>295904</xdr:colOff>
      <xdr:row>36</xdr:row>
      <xdr:rowOff>24799</xdr:rowOff>
    </xdr:from>
    <xdr:to>
      <xdr:col>6</xdr:col>
      <xdr:colOff>354716</xdr:colOff>
      <xdr:row>38</xdr:row>
      <xdr:rowOff>13131</xdr:rowOff>
    </xdr:to>
    <xdr:sp macro="" textlink="">
      <xdr:nvSpPr>
        <xdr:cNvPr id="21" name="TextBox 82">
          <a:extLst>
            <a:ext uri="{FF2B5EF4-FFF2-40B4-BE49-F238E27FC236}">
              <a16:creationId xmlns:a16="http://schemas.microsoft.com/office/drawing/2014/main" id="{479CECF0-F863-4157-A5CF-C872BCE6F333}"/>
            </a:ext>
          </a:extLst>
        </xdr:cNvPr>
        <xdr:cNvSpPr txBox="1"/>
      </xdr:nvSpPr>
      <xdr:spPr>
        <a:xfrm>
          <a:off x="3343904" y="6882799"/>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2012</a:t>
          </a:r>
        </a:p>
      </xdr:txBody>
    </xdr:sp>
    <xdr:clientData/>
  </xdr:twoCellAnchor>
  <xdr:twoCellAnchor>
    <xdr:from>
      <xdr:col>6</xdr:col>
      <xdr:colOff>218167</xdr:colOff>
      <xdr:row>39</xdr:row>
      <xdr:rowOff>167445</xdr:rowOff>
    </xdr:from>
    <xdr:to>
      <xdr:col>7</xdr:col>
      <xdr:colOff>276979</xdr:colOff>
      <xdr:row>41</xdr:row>
      <xdr:rowOff>155777</xdr:rowOff>
    </xdr:to>
    <xdr:sp macro="" textlink="">
      <xdr:nvSpPr>
        <xdr:cNvPr id="22" name="TextBox 84">
          <a:extLst>
            <a:ext uri="{FF2B5EF4-FFF2-40B4-BE49-F238E27FC236}">
              <a16:creationId xmlns:a16="http://schemas.microsoft.com/office/drawing/2014/main" id="{5B5751A9-AD7F-4E7C-A43C-705EA1B85E22}"/>
            </a:ext>
          </a:extLst>
        </xdr:cNvPr>
        <xdr:cNvSpPr txBox="1"/>
      </xdr:nvSpPr>
      <xdr:spPr>
        <a:xfrm>
          <a:off x="3875767" y="7596945"/>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2011</a:t>
          </a:r>
        </a:p>
      </xdr:txBody>
    </xdr:sp>
    <xdr:clientData/>
  </xdr:twoCellAnchor>
  <xdr:twoCellAnchor>
    <xdr:from>
      <xdr:col>5</xdr:col>
      <xdr:colOff>254165</xdr:colOff>
      <xdr:row>43</xdr:row>
      <xdr:rowOff>92101</xdr:rowOff>
    </xdr:from>
    <xdr:to>
      <xdr:col>6</xdr:col>
      <xdr:colOff>312977</xdr:colOff>
      <xdr:row>45</xdr:row>
      <xdr:rowOff>80433</xdr:rowOff>
    </xdr:to>
    <xdr:sp macro="" textlink="">
      <xdr:nvSpPr>
        <xdr:cNvPr id="23" name="TextBox 86">
          <a:extLst>
            <a:ext uri="{FF2B5EF4-FFF2-40B4-BE49-F238E27FC236}">
              <a16:creationId xmlns:a16="http://schemas.microsoft.com/office/drawing/2014/main" id="{CA7C14F8-12AB-4E24-8684-5A3F2F33060C}"/>
            </a:ext>
          </a:extLst>
        </xdr:cNvPr>
        <xdr:cNvSpPr txBox="1"/>
      </xdr:nvSpPr>
      <xdr:spPr>
        <a:xfrm>
          <a:off x="3302165" y="8283601"/>
          <a:ext cx="668412" cy="36933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b="1">
              <a:solidFill>
                <a:schemeClr val="bg1"/>
              </a:solidFill>
            </a:rPr>
            <a:t>2010</a:t>
          </a:r>
        </a:p>
      </xdr:txBody>
    </xdr:sp>
    <xdr:clientData/>
  </xdr:twoCellAnchor>
  <xdr:twoCellAnchor>
    <xdr:from>
      <xdr:col>7</xdr:col>
      <xdr:colOff>273093</xdr:colOff>
      <xdr:row>8</xdr:row>
      <xdr:rowOff>93830</xdr:rowOff>
    </xdr:from>
    <xdr:to>
      <xdr:col>7</xdr:col>
      <xdr:colOff>572848</xdr:colOff>
      <xdr:row>8</xdr:row>
      <xdr:rowOff>93830</xdr:rowOff>
    </xdr:to>
    <xdr:cxnSp macro="">
      <xdr:nvCxnSpPr>
        <xdr:cNvPr id="24" name="Straight Connector 23">
          <a:extLst>
            <a:ext uri="{FF2B5EF4-FFF2-40B4-BE49-F238E27FC236}">
              <a16:creationId xmlns:a16="http://schemas.microsoft.com/office/drawing/2014/main" id="{AB68E71F-DC19-4A13-8600-2462BA0C9381}"/>
            </a:ext>
          </a:extLst>
        </xdr:cNvPr>
        <xdr:cNvCxnSpPr>
          <a:cxnSpLocks/>
          <a:endCxn id="3" idx="2"/>
        </xdr:cNvCxnSpPr>
      </xdr:nvCxnSpPr>
      <xdr:spPr>
        <a:xfrm>
          <a:off x="4540293" y="1617830"/>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248607</xdr:colOff>
      <xdr:row>10</xdr:row>
      <xdr:rowOff>172679</xdr:rowOff>
    </xdr:from>
    <xdr:to>
      <xdr:col>11</xdr:col>
      <xdr:colOff>478952</xdr:colOff>
      <xdr:row>12</xdr:row>
      <xdr:rowOff>34274</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7D5F334A-C385-4608-9A92-169E6E6B352D}"/>
            </a:ext>
          </a:extLst>
        </xdr:cNvPr>
        <xdr:cNvSpPr/>
      </xdr:nvSpPr>
      <xdr:spPr>
        <a:xfrm>
          <a:off x="5125407" y="2077679"/>
          <a:ext cx="2059145" cy="242595"/>
        </a:xfrm>
        <a:prstGeom prst="roundRect">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rtl="0"/>
          <a:r>
            <a:rPr lang="en-US" sz="1100" b="1" i="0">
              <a:solidFill>
                <a:schemeClr val="bg1"/>
              </a:solidFill>
              <a:effectLst/>
              <a:latin typeface="+mn-lt"/>
              <a:ea typeface="+mn-ea"/>
              <a:cs typeface="+mn-cs"/>
            </a:rPr>
            <a:t>HM Electronics</a:t>
          </a:r>
        </a:p>
      </xdr:txBody>
    </xdr:sp>
    <xdr:clientData/>
  </xdr:twoCellAnchor>
  <xdr:twoCellAnchor>
    <xdr:from>
      <xdr:col>8</xdr:col>
      <xdr:colOff>248607</xdr:colOff>
      <xdr:row>7</xdr:row>
      <xdr:rowOff>163032</xdr:rowOff>
    </xdr:from>
    <xdr:to>
      <xdr:col>11</xdr:col>
      <xdr:colOff>478952</xdr:colOff>
      <xdr:row>9</xdr:row>
      <xdr:rowOff>24627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E5BEE7B4-C0C8-4C3D-A76F-3099CEB9DF2F}"/>
            </a:ext>
          </a:extLst>
        </xdr:cNvPr>
        <xdr:cNvSpPr/>
      </xdr:nvSpPr>
      <xdr:spPr>
        <a:xfrm>
          <a:off x="5125407" y="1496532"/>
          <a:ext cx="2059145" cy="242595"/>
        </a:xfrm>
        <a:prstGeom prst="roundRect">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rtl="0"/>
          <a:r>
            <a:rPr lang="en-US" sz="1100" b="1" i="0">
              <a:solidFill>
                <a:schemeClr val="bg1"/>
              </a:solidFill>
              <a:effectLst/>
              <a:latin typeface="+mn-lt"/>
              <a:ea typeface="+mn-ea"/>
              <a:cs typeface="+mn-cs"/>
            </a:rPr>
            <a:t>IVECO</a:t>
          </a:r>
        </a:p>
      </xdr:txBody>
    </xdr:sp>
    <xdr:clientData/>
  </xdr:twoCellAnchor>
  <xdr:twoCellAnchor>
    <xdr:from>
      <xdr:col>8</xdr:col>
      <xdr:colOff>243292</xdr:colOff>
      <xdr:row>9</xdr:row>
      <xdr:rowOff>70205</xdr:rowOff>
    </xdr:from>
    <xdr:to>
      <xdr:col>11</xdr:col>
      <xdr:colOff>473637</xdr:colOff>
      <xdr:row>10</xdr:row>
      <xdr:rowOff>122300</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4CBBE640-EBC3-4932-8619-C539C45456C8}"/>
            </a:ext>
          </a:extLst>
        </xdr:cNvPr>
        <xdr:cNvSpPr/>
      </xdr:nvSpPr>
      <xdr:spPr>
        <a:xfrm>
          <a:off x="5120092" y="1784705"/>
          <a:ext cx="2059145" cy="242595"/>
        </a:xfrm>
        <a:prstGeom prst="roundRect">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New Holland</a:t>
          </a:r>
        </a:p>
      </xdr:txBody>
    </xdr:sp>
    <xdr:clientData/>
  </xdr:twoCellAnchor>
  <xdr:twoCellAnchor>
    <xdr:from>
      <xdr:col>8</xdr:col>
      <xdr:colOff>248607</xdr:colOff>
      <xdr:row>12</xdr:row>
      <xdr:rowOff>101799</xdr:rowOff>
    </xdr:from>
    <xdr:to>
      <xdr:col>11</xdr:col>
      <xdr:colOff>478952</xdr:colOff>
      <xdr:row>13</xdr:row>
      <xdr:rowOff>153894</xdr:rowOff>
    </xdr:to>
    <xdr:sp macro="" textlink="">
      <xdr:nvSpPr>
        <xdr:cNvPr id="28" name="Rectangle: Rounded Corners 27">
          <a:hlinkClick xmlns:r="http://schemas.openxmlformats.org/officeDocument/2006/relationships" r:id="rId4"/>
          <a:extLst>
            <a:ext uri="{FF2B5EF4-FFF2-40B4-BE49-F238E27FC236}">
              <a16:creationId xmlns:a16="http://schemas.microsoft.com/office/drawing/2014/main" id="{C06F1EA4-301F-40A4-87BB-AF943787FE07}"/>
            </a:ext>
          </a:extLst>
        </xdr:cNvPr>
        <xdr:cNvSpPr/>
      </xdr:nvSpPr>
      <xdr:spPr>
        <a:xfrm>
          <a:off x="5125407" y="2387799"/>
          <a:ext cx="2059145" cy="242595"/>
        </a:xfrm>
        <a:prstGeom prst="roundRect">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Littelfuse PCP </a:t>
          </a:r>
        </a:p>
      </xdr:txBody>
    </xdr:sp>
    <xdr:clientData/>
  </xdr:twoCellAnchor>
  <xdr:twoCellAnchor>
    <xdr:from>
      <xdr:col>7</xdr:col>
      <xdr:colOff>563647</xdr:colOff>
      <xdr:row>9</xdr:row>
      <xdr:rowOff>70204</xdr:rowOff>
    </xdr:from>
    <xdr:to>
      <xdr:col>8</xdr:col>
      <xdr:colOff>239407</xdr:colOff>
      <xdr:row>10</xdr:row>
      <xdr:rowOff>122300</xdr:rowOff>
    </xdr:to>
    <xdr:sp macro="" textlink="">
      <xdr:nvSpPr>
        <xdr:cNvPr id="29" name="Action Button: Go Forward or Next 28">
          <a:extLst>
            <a:ext uri="{FF2B5EF4-FFF2-40B4-BE49-F238E27FC236}">
              <a16:creationId xmlns:a16="http://schemas.microsoft.com/office/drawing/2014/main" id="{48E4BE05-F14C-4066-AEC0-92B28EC0D9F3}"/>
            </a:ext>
          </a:extLst>
        </xdr:cNvPr>
        <xdr:cNvSpPr/>
      </xdr:nvSpPr>
      <xdr:spPr>
        <a:xfrm>
          <a:off x="4830847" y="1784704"/>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276462</xdr:colOff>
      <xdr:row>10</xdr:row>
      <xdr:rowOff>2089</xdr:rowOff>
    </xdr:from>
    <xdr:to>
      <xdr:col>7</xdr:col>
      <xdr:colOff>576217</xdr:colOff>
      <xdr:row>10</xdr:row>
      <xdr:rowOff>2089</xdr:rowOff>
    </xdr:to>
    <xdr:cxnSp macro="">
      <xdr:nvCxnSpPr>
        <xdr:cNvPr id="30" name="Straight Connector 29">
          <a:extLst>
            <a:ext uri="{FF2B5EF4-FFF2-40B4-BE49-F238E27FC236}">
              <a16:creationId xmlns:a16="http://schemas.microsoft.com/office/drawing/2014/main" id="{A61D3FCE-DC97-41FB-B8CE-49883489B71F}"/>
            </a:ext>
          </a:extLst>
        </xdr:cNvPr>
        <xdr:cNvCxnSpPr>
          <a:cxnSpLocks/>
        </xdr:cNvCxnSpPr>
      </xdr:nvCxnSpPr>
      <xdr:spPr>
        <a:xfrm>
          <a:off x="4543662" y="1907089"/>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285663</xdr:colOff>
      <xdr:row>11</xdr:row>
      <xdr:rowOff>103160</xdr:rowOff>
    </xdr:from>
    <xdr:to>
      <xdr:col>7</xdr:col>
      <xdr:colOff>585418</xdr:colOff>
      <xdr:row>11</xdr:row>
      <xdr:rowOff>103160</xdr:rowOff>
    </xdr:to>
    <xdr:cxnSp macro="">
      <xdr:nvCxnSpPr>
        <xdr:cNvPr id="31" name="Straight Connector 30">
          <a:extLst>
            <a:ext uri="{FF2B5EF4-FFF2-40B4-BE49-F238E27FC236}">
              <a16:creationId xmlns:a16="http://schemas.microsoft.com/office/drawing/2014/main" id="{AA2C82E0-9608-4E83-BB71-BDCA58FDCFBB}"/>
            </a:ext>
          </a:extLst>
        </xdr:cNvPr>
        <xdr:cNvCxnSpPr>
          <a:cxnSpLocks/>
        </xdr:cNvCxnSpPr>
      </xdr:nvCxnSpPr>
      <xdr:spPr>
        <a:xfrm>
          <a:off x="4552863" y="2198660"/>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572848</xdr:colOff>
      <xdr:row>10</xdr:row>
      <xdr:rowOff>175627</xdr:rowOff>
    </xdr:from>
    <xdr:to>
      <xdr:col>8</xdr:col>
      <xdr:colOff>248608</xdr:colOff>
      <xdr:row>12</xdr:row>
      <xdr:rowOff>37223</xdr:rowOff>
    </xdr:to>
    <xdr:sp macro="" textlink="">
      <xdr:nvSpPr>
        <xdr:cNvPr id="32" name="Action Button: Go Forward or Next 31">
          <a:extLst>
            <a:ext uri="{FF2B5EF4-FFF2-40B4-BE49-F238E27FC236}">
              <a16:creationId xmlns:a16="http://schemas.microsoft.com/office/drawing/2014/main" id="{86146AD1-615D-4F63-816D-1E52F6EDE977}"/>
            </a:ext>
          </a:extLst>
        </xdr:cNvPr>
        <xdr:cNvSpPr/>
      </xdr:nvSpPr>
      <xdr:spPr>
        <a:xfrm>
          <a:off x="4840048" y="2080627"/>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285663</xdr:colOff>
      <xdr:row>13</xdr:row>
      <xdr:rowOff>11668</xdr:rowOff>
    </xdr:from>
    <xdr:to>
      <xdr:col>7</xdr:col>
      <xdr:colOff>585418</xdr:colOff>
      <xdr:row>13</xdr:row>
      <xdr:rowOff>11668</xdr:rowOff>
    </xdr:to>
    <xdr:cxnSp macro="">
      <xdr:nvCxnSpPr>
        <xdr:cNvPr id="33" name="Straight Connector 32">
          <a:extLst>
            <a:ext uri="{FF2B5EF4-FFF2-40B4-BE49-F238E27FC236}">
              <a16:creationId xmlns:a16="http://schemas.microsoft.com/office/drawing/2014/main" id="{047BD999-77EE-476F-B2F7-33A54C0F22C2}"/>
            </a:ext>
          </a:extLst>
        </xdr:cNvPr>
        <xdr:cNvCxnSpPr>
          <a:cxnSpLocks/>
        </xdr:cNvCxnSpPr>
      </xdr:nvCxnSpPr>
      <xdr:spPr>
        <a:xfrm>
          <a:off x="4552863" y="2488168"/>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572848</xdr:colOff>
      <xdr:row>12</xdr:row>
      <xdr:rowOff>98649</xdr:rowOff>
    </xdr:from>
    <xdr:to>
      <xdr:col>8</xdr:col>
      <xdr:colOff>248608</xdr:colOff>
      <xdr:row>13</xdr:row>
      <xdr:rowOff>150745</xdr:rowOff>
    </xdr:to>
    <xdr:sp macro="" textlink="">
      <xdr:nvSpPr>
        <xdr:cNvPr id="34" name="Action Button: Go Forward or Next 33">
          <a:extLst>
            <a:ext uri="{FF2B5EF4-FFF2-40B4-BE49-F238E27FC236}">
              <a16:creationId xmlns:a16="http://schemas.microsoft.com/office/drawing/2014/main" id="{0CBBED53-4B5B-4963-A3C3-3F9131B17307}"/>
            </a:ext>
          </a:extLst>
        </xdr:cNvPr>
        <xdr:cNvSpPr/>
      </xdr:nvSpPr>
      <xdr:spPr>
        <a:xfrm>
          <a:off x="4840048" y="2384649"/>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xdr:col>
      <xdr:colOff>73109</xdr:colOff>
      <xdr:row>16</xdr:row>
      <xdr:rowOff>38770</xdr:rowOff>
    </xdr:from>
    <xdr:to>
      <xdr:col>4</xdr:col>
      <xdr:colOff>303454</xdr:colOff>
      <xdr:row>17</xdr:row>
      <xdr:rowOff>77541</xdr:rowOff>
    </xdr:to>
    <xdr:sp macro="" textlink="">
      <xdr:nvSpPr>
        <xdr:cNvPr id="35" name="Rectangle: Rounded Corners 34">
          <a:hlinkClick xmlns:r="http://schemas.openxmlformats.org/officeDocument/2006/relationships" r:id="rId5"/>
          <a:extLst>
            <a:ext uri="{FF2B5EF4-FFF2-40B4-BE49-F238E27FC236}">
              <a16:creationId xmlns:a16="http://schemas.microsoft.com/office/drawing/2014/main" id="{B478439A-ED72-4B9A-82CD-44E155000ACB}"/>
            </a:ext>
          </a:extLst>
        </xdr:cNvPr>
        <xdr:cNvSpPr/>
      </xdr:nvSpPr>
      <xdr:spPr>
        <a:xfrm>
          <a:off x="682709" y="3086770"/>
          <a:ext cx="2059145" cy="229271"/>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rtl="0" fontAlgn="t"/>
          <a:r>
            <a:rPr lang="en-US" sz="1100" b="1" i="0">
              <a:solidFill>
                <a:schemeClr val="bg1"/>
              </a:solidFill>
              <a:effectLst/>
              <a:latin typeface="+mn-lt"/>
              <a:ea typeface="+mn-ea"/>
              <a:cs typeface="+mn-cs"/>
            </a:rPr>
            <a:t>Littelfuse, Lipa City</a:t>
          </a:r>
        </a:p>
      </xdr:txBody>
    </xdr:sp>
    <xdr:clientData/>
  </xdr:twoCellAnchor>
  <xdr:twoCellAnchor>
    <xdr:from>
      <xdr:col>1</xdr:col>
      <xdr:colOff>73110</xdr:colOff>
      <xdr:row>14</xdr:row>
      <xdr:rowOff>136137</xdr:rowOff>
    </xdr:from>
    <xdr:to>
      <xdr:col>4</xdr:col>
      <xdr:colOff>295814</xdr:colOff>
      <xdr:row>15</xdr:row>
      <xdr:rowOff>175738</xdr:rowOff>
    </xdr:to>
    <xdr:sp macro="" textlink="">
      <xdr:nvSpPr>
        <xdr:cNvPr id="36" name="Rectangle: Rounded Corners 35">
          <a:hlinkClick xmlns:r="http://schemas.openxmlformats.org/officeDocument/2006/relationships" r:id="rId6"/>
          <a:extLst>
            <a:ext uri="{FF2B5EF4-FFF2-40B4-BE49-F238E27FC236}">
              <a16:creationId xmlns:a16="http://schemas.microsoft.com/office/drawing/2014/main" id="{51E10C65-2C6F-4EA3-B23A-C0E6AA9AA021}"/>
            </a:ext>
          </a:extLst>
        </xdr:cNvPr>
        <xdr:cNvSpPr/>
      </xdr:nvSpPr>
      <xdr:spPr>
        <a:xfrm>
          <a:off x="682710" y="2803137"/>
          <a:ext cx="2051504" cy="230101"/>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Goodyear Innovation Center</a:t>
          </a:r>
        </a:p>
      </xdr:txBody>
    </xdr:sp>
    <xdr:clientData/>
  </xdr:twoCellAnchor>
  <xdr:twoCellAnchor>
    <xdr:from>
      <xdr:col>1</xdr:col>
      <xdr:colOff>80751</xdr:colOff>
      <xdr:row>13</xdr:row>
      <xdr:rowOff>43004</xdr:rowOff>
    </xdr:from>
    <xdr:to>
      <xdr:col>4</xdr:col>
      <xdr:colOff>303455</xdr:colOff>
      <xdr:row>14</xdr:row>
      <xdr:rowOff>82604</xdr:rowOff>
    </xdr:to>
    <xdr:sp macro="" textlink="">
      <xdr:nvSpPr>
        <xdr:cNvPr id="37" name="Rectangle: Rounded Corners 36">
          <a:hlinkClick xmlns:r="http://schemas.openxmlformats.org/officeDocument/2006/relationships" r:id="rId7"/>
          <a:extLst>
            <a:ext uri="{FF2B5EF4-FFF2-40B4-BE49-F238E27FC236}">
              <a16:creationId xmlns:a16="http://schemas.microsoft.com/office/drawing/2014/main" id="{24411016-E7A4-4F4E-9968-83CD0104289B}"/>
            </a:ext>
          </a:extLst>
        </xdr:cNvPr>
        <xdr:cNvSpPr/>
      </xdr:nvSpPr>
      <xdr:spPr>
        <a:xfrm>
          <a:off x="690351" y="2519504"/>
          <a:ext cx="2051504" cy="2301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IVECO </a:t>
          </a:r>
        </a:p>
      </xdr:txBody>
    </xdr:sp>
    <xdr:clientData/>
  </xdr:twoCellAnchor>
  <xdr:twoCellAnchor>
    <xdr:from>
      <xdr:col>1</xdr:col>
      <xdr:colOff>80751</xdr:colOff>
      <xdr:row>11</xdr:row>
      <xdr:rowOff>135451</xdr:rowOff>
    </xdr:from>
    <xdr:to>
      <xdr:col>4</xdr:col>
      <xdr:colOff>306873</xdr:colOff>
      <xdr:row>12</xdr:row>
      <xdr:rowOff>179971</xdr:rowOff>
    </xdr:to>
    <xdr:sp macro="" textlink="">
      <xdr:nvSpPr>
        <xdr:cNvPr id="38" name="Rectangle: Rounded Corners 37">
          <a:hlinkClick xmlns:r="http://schemas.openxmlformats.org/officeDocument/2006/relationships" r:id="rId8"/>
          <a:extLst>
            <a:ext uri="{FF2B5EF4-FFF2-40B4-BE49-F238E27FC236}">
              <a16:creationId xmlns:a16="http://schemas.microsoft.com/office/drawing/2014/main" id="{44184C45-0EFD-4C8E-8451-814E8B1031E6}"/>
            </a:ext>
          </a:extLst>
        </xdr:cNvPr>
        <xdr:cNvSpPr/>
      </xdr:nvSpPr>
      <xdr:spPr>
        <a:xfrm>
          <a:off x="690351" y="2230951"/>
          <a:ext cx="2054922" cy="23502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FPT Powertrain Technologies</a:t>
          </a:r>
        </a:p>
      </xdr:txBody>
    </xdr:sp>
    <xdr:clientData/>
  </xdr:twoCellAnchor>
  <xdr:twoCellAnchor>
    <xdr:from>
      <xdr:col>4</xdr:col>
      <xdr:colOff>288702</xdr:colOff>
      <xdr:row>11</xdr:row>
      <xdr:rowOff>128131</xdr:rowOff>
    </xdr:from>
    <xdr:to>
      <xdr:col>4</xdr:col>
      <xdr:colOff>574062</xdr:colOff>
      <xdr:row>12</xdr:row>
      <xdr:rowOff>180227</xdr:rowOff>
    </xdr:to>
    <xdr:sp macro="" textlink="">
      <xdr:nvSpPr>
        <xdr:cNvPr id="39" name="Action Button: Go Forward or Next 38">
          <a:extLst>
            <a:ext uri="{FF2B5EF4-FFF2-40B4-BE49-F238E27FC236}">
              <a16:creationId xmlns:a16="http://schemas.microsoft.com/office/drawing/2014/main" id="{9CFFB739-F5A2-4954-8876-43140D36E7E4}"/>
            </a:ext>
          </a:extLst>
        </xdr:cNvPr>
        <xdr:cNvSpPr/>
      </xdr:nvSpPr>
      <xdr:spPr>
        <a:xfrm>
          <a:off x="2727102" y="2223631"/>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279501</xdr:colOff>
      <xdr:row>13</xdr:row>
      <xdr:rowOff>35303</xdr:rowOff>
    </xdr:from>
    <xdr:to>
      <xdr:col>4</xdr:col>
      <xdr:colOff>564861</xdr:colOff>
      <xdr:row>14</xdr:row>
      <xdr:rowOff>87399</xdr:rowOff>
    </xdr:to>
    <xdr:sp macro="" textlink="">
      <xdr:nvSpPr>
        <xdr:cNvPr id="40" name="Action Button: Go Forward or Next 39">
          <a:extLst>
            <a:ext uri="{FF2B5EF4-FFF2-40B4-BE49-F238E27FC236}">
              <a16:creationId xmlns:a16="http://schemas.microsoft.com/office/drawing/2014/main" id="{16F51578-D5DC-4B17-A3C9-94C107438ABA}"/>
            </a:ext>
          </a:extLst>
        </xdr:cNvPr>
        <xdr:cNvSpPr/>
      </xdr:nvSpPr>
      <xdr:spPr>
        <a:xfrm>
          <a:off x="2717901" y="2511803"/>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288702</xdr:colOff>
      <xdr:row>14</xdr:row>
      <xdr:rowOff>129271</xdr:rowOff>
    </xdr:from>
    <xdr:to>
      <xdr:col>4</xdr:col>
      <xdr:colOff>574062</xdr:colOff>
      <xdr:row>15</xdr:row>
      <xdr:rowOff>181367</xdr:rowOff>
    </xdr:to>
    <xdr:sp macro="" textlink="">
      <xdr:nvSpPr>
        <xdr:cNvPr id="41" name="Action Button: Go Forward or Next 40">
          <a:extLst>
            <a:ext uri="{FF2B5EF4-FFF2-40B4-BE49-F238E27FC236}">
              <a16:creationId xmlns:a16="http://schemas.microsoft.com/office/drawing/2014/main" id="{13DA97F1-E5C3-4A67-939C-5B1D8EC7F458}"/>
            </a:ext>
          </a:extLst>
        </xdr:cNvPr>
        <xdr:cNvSpPr/>
      </xdr:nvSpPr>
      <xdr:spPr>
        <a:xfrm>
          <a:off x="2727102" y="2796271"/>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295814</xdr:colOff>
      <xdr:row>16</xdr:row>
      <xdr:rowOff>43103</xdr:rowOff>
    </xdr:from>
    <xdr:to>
      <xdr:col>4</xdr:col>
      <xdr:colOff>581174</xdr:colOff>
      <xdr:row>17</xdr:row>
      <xdr:rowOff>95199</xdr:rowOff>
    </xdr:to>
    <xdr:sp macro="" textlink="">
      <xdr:nvSpPr>
        <xdr:cNvPr id="42" name="Action Button: Go Forward or Next 41">
          <a:extLst>
            <a:ext uri="{FF2B5EF4-FFF2-40B4-BE49-F238E27FC236}">
              <a16:creationId xmlns:a16="http://schemas.microsoft.com/office/drawing/2014/main" id="{F4774EEE-A646-487B-BA94-D8FB83BB305E}"/>
            </a:ext>
          </a:extLst>
        </xdr:cNvPr>
        <xdr:cNvSpPr/>
      </xdr:nvSpPr>
      <xdr:spPr>
        <a:xfrm>
          <a:off x="2734214" y="3091103"/>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585644</xdr:colOff>
      <xdr:row>12</xdr:row>
      <xdr:rowOff>55499</xdr:rowOff>
    </xdr:from>
    <xdr:to>
      <xdr:col>5</xdr:col>
      <xdr:colOff>275799</xdr:colOff>
      <xdr:row>12</xdr:row>
      <xdr:rowOff>55499</xdr:rowOff>
    </xdr:to>
    <xdr:cxnSp macro="">
      <xdr:nvCxnSpPr>
        <xdr:cNvPr id="43" name="Straight Connector 42">
          <a:extLst>
            <a:ext uri="{FF2B5EF4-FFF2-40B4-BE49-F238E27FC236}">
              <a16:creationId xmlns:a16="http://schemas.microsoft.com/office/drawing/2014/main" id="{27AF360A-AE3F-4A7D-9455-7F842CE58BFB}"/>
            </a:ext>
          </a:extLst>
        </xdr:cNvPr>
        <xdr:cNvCxnSpPr>
          <a:cxnSpLocks/>
        </xdr:cNvCxnSpPr>
      </xdr:nvCxnSpPr>
      <xdr:spPr>
        <a:xfrm>
          <a:off x="3024044" y="2341499"/>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577653</xdr:colOff>
      <xdr:row>13</xdr:row>
      <xdr:rowOff>154258</xdr:rowOff>
    </xdr:from>
    <xdr:to>
      <xdr:col>5</xdr:col>
      <xdr:colOff>267808</xdr:colOff>
      <xdr:row>13</xdr:row>
      <xdr:rowOff>154258</xdr:rowOff>
    </xdr:to>
    <xdr:cxnSp macro="">
      <xdr:nvCxnSpPr>
        <xdr:cNvPr id="44" name="Straight Connector 43">
          <a:extLst>
            <a:ext uri="{FF2B5EF4-FFF2-40B4-BE49-F238E27FC236}">
              <a16:creationId xmlns:a16="http://schemas.microsoft.com/office/drawing/2014/main" id="{48C8DEC2-621B-4176-9D99-D81F7C5FA27C}"/>
            </a:ext>
          </a:extLst>
        </xdr:cNvPr>
        <xdr:cNvCxnSpPr>
          <a:cxnSpLocks/>
        </xdr:cNvCxnSpPr>
      </xdr:nvCxnSpPr>
      <xdr:spPr>
        <a:xfrm>
          <a:off x="3016053" y="2630758"/>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581174</xdr:colOff>
      <xdr:row>15</xdr:row>
      <xdr:rowOff>64829</xdr:rowOff>
    </xdr:from>
    <xdr:to>
      <xdr:col>5</xdr:col>
      <xdr:colOff>271329</xdr:colOff>
      <xdr:row>15</xdr:row>
      <xdr:rowOff>64829</xdr:rowOff>
    </xdr:to>
    <xdr:cxnSp macro="">
      <xdr:nvCxnSpPr>
        <xdr:cNvPr id="45" name="Straight Connector 44">
          <a:extLst>
            <a:ext uri="{FF2B5EF4-FFF2-40B4-BE49-F238E27FC236}">
              <a16:creationId xmlns:a16="http://schemas.microsoft.com/office/drawing/2014/main" id="{4028B93F-3A12-4210-AE08-5A816E01C4E2}"/>
            </a:ext>
          </a:extLst>
        </xdr:cNvPr>
        <xdr:cNvCxnSpPr>
          <a:cxnSpLocks/>
        </xdr:cNvCxnSpPr>
      </xdr:nvCxnSpPr>
      <xdr:spPr>
        <a:xfrm>
          <a:off x="3019574" y="2922329"/>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586854</xdr:colOff>
      <xdr:row>16</xdr:row>
      <xdr:rowOff>163837</xdr:rowOff>
    </xdr:from>
    <xdr:to>
      <xdr:col>5</xdr:col>
      <xdr:colOff>277009</xdr:colOff>
      <xdr:row>16</xdr:row>
      <xdr:rowOff>163837</xdr:rowOff>
    </xdr:to>
    <xdr:cxnSp macro="">
      <xdr:nvCxnSpPr>
        <xdr:cNvPr id="46" name="Straight Connector 45">
          <a:extLst>
            <a:ext uri="{FF2B5EF4-FFF2-40B4-BE49-F238E27FC236}">
              <a16:creationId xmlns:a16="http://schemas.microsoft.com/office/drawing/2014/main" id="{8DB62082-9DA4-4954-B4AE-ED490A946F20}"/>
            </a:ext>
          </a:extLst>
        </xdr:cNvPr>
        <xdr:cNvCxnSpPr>
          <a:cxnSpLocks/>
        </xdr:cNvCxnSpPr>
      </xdr:nvCxnSpPr>
      <xdr:spPr>
        <a:xfrm>
          <a:off x="3025254" y="3211837"/>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280898</xdr:colOff>
      <xdr:row>17</xdr:row>
      <xdr:rowOff>33651</xdr:rowOff>
    </xdr:from>
    <xdr:to>
      <xdr:col>11</xdr:col>
      <xdr:colOff>509913</xdr:colOff>
      <xdr:row>18</xdr:row>
      <xdr:rowOff>72422</xdr:rowOff>
    </xdr:to>
    <xdr:sp macro="" textlink="">
      <xdr:nvSpPr>
        <xdr:cNvPr id="47" name="Rectangle: Rounded Corners 46">
          <a:hlinkClick xmlns:r="http://schemas.openxmlformats.org/officeDocument/2006/relationships" r:id="rId9"/>
          <a:extLst>
            <a:ext uri="{FF2B5EF4-FFF2-40B4-BE49-F238E27FC236}">
              <a16:creationId xmlns:a16="http://schemas.microsoft.com/office/drawing/2014/main" id="{6E44FD57-7FBB-4320-A08C-0EB8825EA949}"/>
            </a:ext>
          </a:extLst>
        </xdr:cNvPr>
        <xdr:cNvSpPr/>
      </xdr:nvSpPr>
      <xdr:spPr>
        <a:xfrm>
          <a:off x="5157698" y="3272151"/>
          <a:ext cx="2057815" cy="229271"/>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Powerblanket</a:t>
          </a:r>
        </a:p>
      </xdr:txBody>
    </xdr:sp>
    <xdr:clientData/>
  </xdr:twoCellAnchor>
  <xdr:twoCellAnchor>
    <xdr:from>
      <xdr:col>8</xdr:col>
      <xdr:colOff>279569</xdr:colOff>
      <xdr:row>15</xdr:row>
      <xdr:rowOff>135238</xdr:rowOff>
    </xdr:from>
    <xdr:to>
      <xdr:col>11</xdr:col>
      <xdr:colOff>509914</xdr:colOff>
      <xdr:row>16</xdr:row>
      <xdr:rowOff>174009</xdr:rowOff>
    </xdr:to>
    <xdr:sp macro="" textlink="">
      <xdr:nvSpPr>
        <xdr:cNvPr id="48" name="Rectangle: Rounded Corners 47">
          <a:hlinkClick xmlns:r="http://schemas.openxmlformats.org/officeDocument/2006/relationships" r:id="rId10"/>
          <a:extLst>
            <a:ext uri="{FF2B5EF4-FFF2-40B4-BE49-F238E27FC236}">
              <a16:creationId xmlns:a16="http://schemas.microsoft.com/office/drawing/2014/main" id="{EFC14E7D-2BFB-4181-826F-9A6CCD8FD0EF}"/>
            </a:ext>
          </a:extLst>
        </xdr:cNvPr>
        <xdr:cNvSpPr/>
      </xdr:nvSpPr>
      <xdr:spPr>
        <a:xfrm>
          <a:off x="5156369" y="2992738"/>
          <a:ext cx="2059145" cy="229271"/>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AGCO</a:t>
          </a:r>
        </a:p>
      </xdr:txBody>
    </xdr:sp>
    <xdr:clientData/>
  </xdr:twoCellAnchor>
  <xdr:twoCellAnchor>
    <xdr:from>
      <xdr:col>8</xdr:col>
      <xdr:colOff>279569</xdr:colOff>
      <xdr:row>18</xdr:row>
      <xdr:rowOff>132838</xdr:rowOff>
    </xdr:from>
    <xdr:to>
      <xdr:col>11</xdr:col>
      <xdr:colOff>508583</xdr:colOff>
      <xdr:row>19</xdr:row>
      <xdr:rowOff>171609</xdr:rowOff>
    </xdr:to>
    <xdr:sp macro="" textlink="">
      <xdr:nvSpPr>
        <xdr:cNvPr id="49" name="Rectangle: Rounded Corners 48">
          <a:hlinkClick xmlns:r="http://schemas.openxmlformats.org/officeDocument/2006/relationships" r:id="rId11"/>
          <a:extLst>
            <a:ext uri="{FF2B5EF4-FFF2-40B4-BE49-F238E27FC236}">
              <a16:creationId xmlns:a16="http://schemas.microsoft.com/office/drawing/2014/main" id="{70E1F0D7-4E20-4027-B893-9DBA83D178FD}"/>
            </a:ext>
          </a:extLst>
        </xdr:cNvPr>
        <xdr:cNvSpPr/>
      </xdr:nvSpPr>
      <xdr:spPr>
        <a:xfrm>
          <a:off x="5156369" y="3561838"/>
          <a:ext cx="2057814" cy="229271"/>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Littelfuse – Dongguan</a:t>
          </a:r>
        </a:p>
      </xdr:txBody>
    </xdr:sp>
    <xdr:clientData/>
  </xdr:twoCellAnchor>
  <xdr:twoCellAnchor>
    <xdr:from>
      <xdr:col>8</xdr:col>
      <xdr:colOff>265174</xdr:colOff>
      <xdr:row>20</xdr:row>
      <xdr:rowOff>57220</xdr:rowOff>
    </xdr:from>
    <xdr:to>
      <xdr:col>11</xdr:col>
      <xdr:colOff>494188</xdr:colOff>
      <xdr:row>21</xdr:row>
      <xdr:rowOff>95991</xdr:rowOff>
    </xdr:to>
    <xdr:sp macro="" textlink="">
      <xdr:nvSpPr>
        <xdr:cNvPr id="50" name="Rectangle: Rounded Corners 49">
          <a:hlinkClick xmlns:r="http://schemas.openxmlformats.org/officeDocument/2006/relationships" r:id="rId12"/>
          <a:extLst>
            <a:ext uri="{FF2B5EF4-FFF2-40B4-BE49-F238E27FC236}">
              <a16:creationId xmlns:a16="http://schemas.microsoft.com/office/drawing/2014/main" id="{21FA9CA5-40A8-4141-A096-3F66F48641B8}"/>
            </a:ext>
          </a:extLst>
        </xdr:cNvPr>
        <xdr:cNvSpPr/>
      </xdr:nvSpPr>
      <xdr:spPr>
        <a:xfrm>
          <a:off x="5141974" y="3867220"/>
          <a:ext cx="2057814" cy="229271"/>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Littelfuse - Suzhou</a:t>
          </a:r>
        </a:p>
      </xdr:txBody>
    </xdr:sp>
    <xdr:clientData/>
  </xdr:twoCellAnchor>
  <xdr:twoCellAnchor>
    <xdr:from>
      <xdr:col>7</xdr:col>
      <xdr:colOff>589414</xdr:colOff>
      <xdr:row>15</xdr:row>
      <xdr:rowOff>114941</xdr:rowOff>
    </xdr:from>
    <xdr:to>
      <xdr:col>8</xdr:col>
      <xdr:colOff>265174</xdr:colOff>
      <xdr:row>16</xdr:row>
      <xdr:rowOff>167037</xdr:rowOff>
    </xdr:to>
    <xdr:sp macro="" textlink="">
      <xdr:nvSpPr>
        <xdr:cNvPr id="51" name="Action Button: Go Forward or Next 50">
          <a:extLst>
            <a:ext uri="{FF2B5EF4-FFF2-40B4-BE49-F238E27FC236}">
              <a16:creationId xmlns:a16="http://schemas.microsoft.com/office/drawing/2014/main" id="{DE7CDE53-FCE0-4FEB-A5D8-E590E3EEF068}"/>
            </a:ext>
          </a:extLst>
        </xdr:cNvPr>
        <xdr:cNvSpPr/>
      </xdr:nvSpPr>
      <xdr:spPr>
        <a:xfrm>
          <a:off x="4856614" y="2972441"/>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289659</xdr:colOff>
      <xdr:row>16</xdr:row>
      <xdr:rowOff>45739</xdr:rowOff>
    </xdr:from>
    <xdr:to>
      <xdr:col>7</xdr:col>
      <xdr:colOff>589414</xdr:colOff>
      <xdr:row>16</xdr:row>
      <xdr:rowOff>45739</xdr:rowOff>
    </xdr:to>
    <xdr:cxnSp macro="">
      <xdr:nvCxnSpPr>
        <xdr:cNvPr id="52" name="Straight Connector 51">
          <a:extLst>
            <a:ext uri="{FF2B5EF4-FFF2-40B4-BE49-F238E27FC236}">
              <a16:creationId xmlns:a16="http://schemas.microsoft.com/office/drawing/2014/main" id="{31C227A7-2F4B-4C70-A1F5-06C2DE448DC6}"/>
            </a:ext>
          </a:extLst>
        </xdr:cNvPr>
        <xdr:cNvCxnSpPr>
          <a:cxnSpLocks/>
          <a:endCxn id="51" idx="2"/>
        </xdr:cNvCxnSpPr>
      </xdr:nvCxnSpPr>
      <xdr:spPr>
        <a:xfrm>
          <a:off x="4556859" y="3093739"/>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580213</xdr:colOff>
      <xdr:row>17</xdr:row>
      <xdr:rowOff>22113</xdr:rowOff>
    </xdr:from>
    <xdr:to>
      <xdr:col>8</xdr:col>
      <xdr:colOff>255973</xdr:colOff>
      <xdr:row>18</xdr:row>
      <xdr:rowOff>74209</xdr:rowOff>
    </xdr:to>
    <xdr:sp macro="" textlink="">
      <xdr:nvSpPr>
        <xdr:cNvPr id="53" name="Action Button: Go Forward or Next 52">
          <a:extLst>
            <a:ext uri="{FF2B5EF4-FFF2-40B4-BE49-F238E27FC236}">
              <a16:creationId xmlns:a16="http://schemas.microsoft.com/office/drawing/2014/main" id="{192F0A37-5CE1-4F03-AAB2-ADD399E91B82}"/>
            </a:ext>
          </a:extLst>
        </xdr:cNvPr>
        <xdr:cNvSpPr/>
      </xdr:nvSpPr>
      <xdr:spPr>
        <a:xfrm>
          <a:off x="4847413" y="3260613"/>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293028</xdr:colOff>
      <xdr:row>17</xdr:row>
      <xdr:rowOff>144498</xdr:rowOff>
    </xdr:from>
    <xdr:to>
      <xdr:col>7</xdr:col>
      <xdr:colOff>592783</xdr:colOff>
      <xdr:row>17</xdr:row>
      <xdr:rowOff>144498</xdr:rowOff>
    </xdr:to>
    <xdr:cxnSp macro="">
      <xdr:nvCxnSpPr>
        <xdr:cNvPr id="54" name="Straight Connector 53">
          <a:extLst>
            <a:ext uri="{FF2B5EF4-FFF2-40B4-BE49-F238E27FC236}">
              <a16:creationId xmlns:a16="http://schemas.microsoft.com/office/drawing/2014/main" id="{56D7B5A9-AAEE-439B-A321-1E995096BA00}"/>
            </a:ext>
          </a:extLst>
        </xdr:cNvPr>
        <xdr:cNvCxnSpPr>
          <a:cxnSpLocks/>
        </xdr:cNvCxnSpPr>
      </xdr:nvCxnSpPr>
      <xdr:spPr>
        <a:xfrm>
          <a:off x="4560228" y="3382998"/>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302229</xdr:colOff>
      <xdr:row>19</xdr:row>
      <xdr:rowOff>55069</xdr:rowOff>
    </xdr:from>
    <xdr:to>
      <xdr:col>7</xdr:col>
      <xdr:colOff>601984</xdr:colOff>
      <xdr:row>19</xdr:row>
      <xdr:rowOff>55069</xdr:rowOff>
    </xdr:to>
    <xdr:cxnSp macro="">
      <xdr:nvCxnSpPr>
        <xdr:cNvPr id="55" name="Straight Connector 54">
          <a:extLst>
            <a:ext uri="{FF2B5EF4-FFF2-40B4-BE49-F238E27FC236}">
              <a16:creationId xmlns:a16="http://schemas.microsoft.com/office/drawing/2014/main" id="{935A06FE-EF7F-4E94-968A-53F4F31C241D}"/>
            </a:ext>
          </a:extLst>
        </xdr:cNvPr>
        <xdr:cNvCxnSpPr>
          <a:cxnSpLocks/>
        </xdr:cNvCxnSpPr>
      </xdr:nvCxnSpPr>
      <xdr:spPr>
        <a:xfrm>
          <a:off x="4569429" y="3674569"/>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589414</xdr:colOff>
      <xdr:row>18</xdr:row>
      <xdr:rowOff>127536</xdr:rowOff>
    </xdr:from>
    <xdr:to>
      <xdr:col>8</xdr:col>
      <xdr:colOff>265174</xdr:colOff>
      <xdr:row>19</xdr:row>
      <xdr:rowOff>179632</xdr:rowOff>
    </xdr:to>
    <xdr:sp macro="" textlink="">
      <xdr:nvSpPr>
        <xdr:cNvPr id="56" name="Action Button: Go Forward or Next 55">
          <a:extLst>
            <a:ext uri="{FF2B5EF4-FFF2-40B4-BE49-F238E27FC236}">
              <a16:creationId xmlns:a16="http://schemas.microsoft.com/office/drawing/2014/main" id="{480DD187-AE22-4CED-A6D9-CA372240D7C3}"/>
            </a:ext>
          </a:extLst>
        </xdr:cNvPr>
        <xdr:cNvSpPr/>
      </xdr:nvSpPr>
      <xdr:spPr>
        <a:xfrm>
          <a:off x="4856614" y="3556536"/>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302229</xdr:colOff>
      <xdr:row>20</xdr:row>
      <xdr:rowOff>154077</xdr:rowOff>
    </xdr:from>
    <xdr:to>
      <xdr:col>7</xdr:col>
      <xdr:colOff>601984</xdr:colOff>
      <xdr:row>20</xdr:row>
      <xdr:rowOff>154077</xdr:rowOff>
    </xdr:to>
    <xdr:cxnSp macro="">
      <xdr:nvCxnSpPr>
        <xdr:cNvPr id="57" name="Straight Connector 56">
          <a:extLst>
            <a:ext uri="{FF2B5EF4-FFF2-40B4-BE49-F238E27FC236}">
              <a16:creationId xmlns:a16="http://schemas.microsoft.com/office/drawing/2014/main" id="{2A5AC6FC-44DB-4F33-B06D-8072417D23F7}"/>
            </a:ext>
          </a:extLst>
        </xdr:cNvPr>
        <xdr:cNvCxnSpPr>
          <a:cxnSpLocks/>
        </xdr:cNvCxnSpPr>
      </xdr:nvCxnSpPr>
      <xdr:spPr>
        <a:xfrm>
          <a:off x="4569429" y="3964077"/>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589414</xdr:colOff>
      <xdr:row>20</xdr:row>
      <xdr:rowOff>50558</xdr:rowOff>
    </xdr:from>
    <xdr:to>
      <xdr:col>8</xdr:col>
      <xdr:colOff>265174</xdr:colOff>
      <xdr:row>21</xdr:row>
      <xdr:rowOff>102654</xdr:rowOff>
    </xdr:to>
    <xdr:sp macro="" textlink="">
      <xdr:nvSpPr>
        <xdr:cNvPr id="58" name="Action Button: Go Forward or Next 57">
          <a:extLst>
            <a:ext uri="{FF2B5EF4-FFF2-40B4-BE49-F238E27FC236}">
              <a16:creationId xmlns:a16="http://schemas.microsoft.com/office/drawing/2014/main" id="{AC35A528-7990-4FC5-BAFD-DECC237DDA93}"/>
            </a:ext>
          </a:extLst>
        </xdr:cNvPr>
        <xdr:cNvSpPr/>
      </xdr:nvSpPr>
      <xdr:spPr>
        <a:xfrm>
          <a:off x="4856614" y="3860558"/>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329212</xdr:colOff>
      <xdr:row>18</xdr:row>
      <xdr:rowOff>163929</xdr:rowOff>
    </xdr:from>
    <xdr:to>
      <xdr:col>5</xdr:col>
      <xdr:colOff>4972</xdr:colOff>
      <xdr:row>20</xdr:row>
      <xdr:rowOff>25525</xdr:rowOff>
    </xdr:to>
    <xdr:sp macro="" textlink="">
      <xdr:nvSpPr>
        <xdr:cNvPr id="59" name="Action Button: Go Forward or Next 58">
          <a:extLst>
            <a:ext uri="{FF2B5EF4-FFF2-40B4-BE49-F238E27FC236}">
              <a16:creationId xmlns:a16="http://schemas.microsoft.com/office/drawing/2014/main" id="{BEB2531C-3CB1-493E-ACE7-D2406574B37A}"/>
            </a:ext>
          </a:extLst>
        </xdr:cNvPr>
        <xdr:cNvSpPr/>
      </xdr:nvSpPr>
      <xdr:spPr>
        <a:xfrm>
          <a:off x="2767612" y="3592929"/>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318264</xdr:colOff>
      <xdr:row>20</xdr:row>
      <xdr:rowOff>67288</xdr:rowOff>
    </xdr:from>
    <xdr:to>
      <xdr:col>4</xdr:col>
      <xdr:colOff>603624</xdr:colOff>
      <xdr:row>21</xdr:row>
      <xdr:rowOff>119384</xdr:rowOff>
    </xdr:to>
    <xdr:sp macro="" textlink="">
      <xdr:nvSpPr>
        <xdr:cNvPr id="60" name="Action Button: Go Forward or Next 59">
          <a:extLst>
            <a:ext uri="{FF2B5EF4-FFF2-40B4-BE49-F238E27FC236}">
              <a16:creationId xmlns:a16="http://schemas.microsoft.com/office/drawing/2014/main" id="{93A9939C-AA63-4FE4-B525-9D19FA863D2C}"/>
            </a:ext>
          </a:extLst>
        </xdr:cNvPr>
        <xdr:cNvSpPr/>
      </xdr:nvSpPr>
      <xdr:spPr>
        <a:xfrm>
          <a:off x="2756664" y="3877288"/>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330307</xdr:colOff>
      <xdr:row>21</xdr:row>
      <xdr:rowOff>149890</xdr:rowOff>
    </xdr:from>
    <xdr:to>
      <xdr:col>5</xdr:col>
      <xdr:colOff>6067</xdr:colOff>
      <xdr:row>23</xdr:row>
      <xdr:rowOff>11486</xdr:rowOff>
    </xdr:to>
    <xdr:sp macro="" textlink="">
      <xdr:nvSpPr>
        <xdr:cNvPr id="61" name="Action Button: Go Forward or Next 60">
          <a:extLst>
            <a:ext uri="{FF2B5EF4-FFF2-40B4-BE49-F238E27FC236}">
              <a16:creationId xmlns:a16="http://schemas.microsoft.com/office/drawing/2014/main" id="{02151A29-501A-40D9-A227-320B812258DF}"/>
            </a:ext>
          </a:extLst>
        </xdr:cNvPr>
        <xdr:cNvSpPr/>
      </xdr:nvSpPr>
      <xdr:spPr>
        <a:xfrm>
          <a:off x="2768707" y="4150390"/>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339265</xdr:colOff>
      <xdr:row>23</xdr:row>
      <xdr:rowOff>38455</xdr:rowOff>
    </xdr:from>
    <xdr:to>
      <xdr:col>5</xdr:col>
      <xdr:colOff>15025</xdr:colOff>
      <xdr:row>24</xdr:row>
      <xdr:rowOff>90551</xdr:rowOff>
    </xdr:to>
    <xdr:sp macro="" textlink="">
      <xdr:nvSpPr>
        <xdr:cNvPr id="62" name="Action Button: Go Forward or Next 61">
          <a:extLst>
            <a:ext uri="{FF2B5EF4-FFF2-40B4-BE49-F238E27FC236}">
              <a16:creationId xmlns:a16="http://schemas.microsoft.com/office/drawing/2014/main" id="{C80A5B3B-CF62-484C-A59F-894DB35FDFF1}"/>
            </a:ext>
          </a:extLst>
        </xdr:cNvPr>
        <xdr:cNvSpPr/>
      </xdr:nvSpPr>
      <xdr:spPr>
        <a:xfrm>
          <a:off x="2777665" y="4419955"/>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4972</xdr:colOff>
      <xdr:row>19</xdr:row>
      <xdr:rowOff>84453</xdr:rowOff>
    </xdr:from>
    <xdr:to>
      <xdr:col>5</xdr:col>
      <xdr:colOff>268436</xdr:colOff>
      <xdr:row>19</xdr:row>
      <xdr:rowOff>94727</xdr:rowOff>
    </xdr:to>
    <xdr:cxnSp macro="">
      <xdr:nvCxnSpPr>
        <xdr:cNvPr id="63" name="Straight Connector 62">
          <a:extLst>
            <a:ext uri="{FF2B5EF4-FFF2-40B4-BE49-F238E27FC236}">
              <a16:creationId xmlns:a16="http://schemas.microsoft.com/office/drawing/2014/main" id="{3EDDCA34-2A8E-4EFC-B07C-467BEDD1D3D6}"/>
            </a:ext>
          </a:extLst>
        </xdr:cNvPr>
        <xdr:cNvCxnSpPr>
          <a:cxnSpLocks/>
          <a:stCxn id="59" idx="0"/>
          <a:endCxn id="7" idx="4"/>
        </xdr:cNvCxnSpPr>
      </xdr:nvCxnSpPr>
      <xdr:spPr>
        <a:xfrm flipV="1">
          <a:off x="3052972" y="3703953"/>
          <a:ext cx="263464" cy="10274"/>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4972</xdr:colOff>
      <xdr:row>20</xdr:row>
      <xdr:rowOff>164335</xdr:rowOff>
    </xdr:from>
    <xdr:to>
      <xdr:col>5</xdr:col>
      <xdr:colOff>304727</xdr:colOff>
      <xdr:row>20</xdr:row>
      <xdr:rowOff>164335</xdr:rowOff>
    </xdr:to>
    <xdr:cxnSp macro="">
      <xdr:nvCxnSpPr>
        <xdr:cNvPr id="64" name="Straight Connector 63">
          <a:extLst>
            <a:ext uri="{FF2B5EF4-FFF2-40B4-BE49-F238E27FC236}">
              <a16:creationId xmlns:a16="http://schemas.microsoft.com/office/drawing/2014/main" id="{F69EAE36-DF38-436C-898C-278C152BE074}"/>
            </a:ext>
          </a:extLst>
        </xdr:cNvPr>
        <xdr:cNvCxnSpPr>
          <a:cxnSpLocks/>
        </xdr:cNvCxnSpPr>
      </xdr:nvCxnSpPr>
      <xdr:spPr>
        <a:xfrm>
          <a:off x="3052972" y="3974335"/>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600362</xdr:colOff>
      <xdr:row>22</xdr:row>
      <xdr:rowOff>85397</xdr:rowOff>
    </xdr:from>
    <xdr:to>
      <xdr:col>5</xdr:col>
      <xdr:colOff>290517</xdr:colOff>
      <xdr:row>22</xdr:row>
      <xdr:rowOff>85397</xdr:rowOff>
    </xdr:to>
    <xdr:cxnSp macro="">
      <xdr:nvCxnSpPr>
        <xdr:cNvPr id="65" name="Straight Connector 64">
          <a:extLst>
            <a:ext uri="{FF2B5EF4-FFF2-40B4-BE49-F238E27FC236}">
              <a16:creationId xmlns:a16="http://schemas.microsoft.com/office/drawing/2014/main" id="{2B52B74D-B5E0-407D-B894-57C7DCBB29D1}"/>
            </a:ext>
          </a:extLst>
        </xdr:cNvPr>
        <xdr:cNvCxnSpPr>
          <a:cxnSpLocks/>
        </xdr:cNvCxnSpPr>
      </xdr:nvCxnSpPr>
      <xdr:spPr>
        <a:xfrm>
          <a:off x="3038762" y="4276397"/>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4972</xdr:colOff>
      <xdr:row>23</xdr:row>
      <xdr:rowOff>155453</xdr:rowOff>
    </xdr:from>
    <xdr:to>
      <xdr:col>5</xdr:col>
      <xdr:colOff>304727</xdr:colOff>
      <xdr:row>23</xdr:row>
      <xdr:rowOff>155453</xdr:rowOff>
    </xdr:to>
    <xdr:cxnSp macro="">
      <xdr:nvCxnSpPr>
        <xdr:cNvPr id="66" name="Straight Connector 65">
          <a:extLst>
            <a:ext uri="{FF2B5EF4-FFF2-40B4-BE49-F238E27FC236}">
              <a16:creationId xmlns:a16="http://schemas.microsoft.com/office/drawing/2014/main" id="{B9A2EED0-52AD-4788-928C-4B1DEA04B6FA}"/>
            </a:ext>
          </a:extLst>
        </xdr:cNvPr>
        <xdr:cNvCxnSpPr>
          <a:cxnSpLocks/>
        </xdr:cNvCxnSpPr>
      </xdr:nvCxnSpPr>
      <xdr:spPr>
        <a:xfrm>
          <a:off x="3052972" y="4536953"/>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100198</xdr:colOff>
      <xdr:row>20</xdr:row>
      <xdr:rowOff>67582</xdr:rowOff>
    </xdr:from>
    <xdr:to>
      <xdr:col>4</xdr:col>
      <xdr:colOff>329212</xdr:colOff>
      <xdr:row>21</xdr:row>
      <xdr:rowOff>102654</xdr:rowOff>
    </xdr:to>
    <xdr:sp macro="" textlink="">
      <xdr:nvSpPr>
        <xdr:cNvPr id="67" name="Rectangle: Rounded Corners 66">
          <a:hlinkClick xmlns:r="http://schemas.openxmlformats.org/officeDocument/2006/relationships" r:id="rId13"/>
          <a:extLst>
            <a:ext uri="{FF2B5EF4-FFF2-40B4-BE49-F238E27FC236}">
              <a16:creationId xmlns:a16="http://schemas.microsoft.com/office/drawing/2014/main" id="{2CBDDF12-E102-439E-BD86-145A0EE3F4C2}"/>
            </a:ext>
          </a:extLst>
        </xdr:cNvPr>
        <xdr:cNvSpPr/>
      </xdr:nvSpPr>
      <xdr:spPr>
        <a:xfrm>
          <a:off x="709798" y="3877582"/>
          <a:ext cx="2057814" cy="225572"/>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Accuride De MEXICO</a:t>
          </a:r>
        </a:p>
      </xdr:txBody>
    </xdr:sp>
    <xdr:clientData/>
  </xdr:twoCellAnchor>
  <xdr:twoCellAnchor>
    <xdr:from>
      <xdr:col>1</xdr:col>
      <xdr:colOff>100198</xdr:colOff>
      <xdr:row>18</xdr:row>
      <xdr:rowOff>164828</xdr:rowOff>
    </xdr:from>
    <xdr:to>
      <xdr:col>4</xdr:col>
      <xdr:colOff>329212</xdr:colOff>
      <xdr:row>20</xdr:row>
      <xdr:rowOff>36296</xdr:rowOff>
    </xdr:to>
    <xdr:sp macro="" textlink="">
      <xdr:nvSpPr>
        <xdr:cNvPr id="68" name="Rectangle: Rounded Corners 67">
          <a:hlinkClick xmlns:r="http://schemas.openxmlformats.org/officeDocument/2006/relationships" r:id="rId14"/>
          <a:extLst>
            <a:ext uri="{FF2B5EF4-FFF2-40B4-BE49-F238E27FC236}">
              <a16:creationId xmlns:a16="http://schemas.microsoft.com/office/drawing/2014/main" id="{A50D3595-1DBB-4A58-9A7D-1D6B4EF0672C}"/>
            </a:ext>
          </a:extLst>
        </xdr:cNvPr>
        <xdr:cNvSpPr/>
      </xdr:nvSpPr>
      <xdr:spPr>
        <a:xfrm>
          <a:off x="709798" y="3593828"/>
          <a:ext cx="2057814" cy="252468"/>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bg1"/>
              </a:solidFill>
              <a:effectLst/>
              <a:latin typeface="+mn-lt"/>
              <a:ea typeface="+mn-ea"/>
              <a:cs typeface="+mn-cs"/>
            </a:rPr>
            <a:t>MillerCoors Trenton Brewery</a:t>
          </a:r>
        </a:p>
      </xdr:txBody>
    </xdr:sp>
    <xdr:clientData/>
  </xdr:twoCellAnchor>
  <xdr:twoCellAnchor>
    <xdr:from>
      <xdr:col>1</xdr:col>
      <xdr:colOff>100198</xdr:colOff>
      <xdr:row>23</xdr:row>
      <xdr:rowOff>34155</xdr:rowOff>
    </xdr:from>
    <xdr:to>
      <xdr:col>4</xdr:col>
      <xdr:colOff>329212</xdr:colOff>
      <xdr:row>24</xdr:row>
      <xdr:rowOff>86252</xdr:rowOff>
    </xdr:to>
    <xdr:sp macro="" textlink="">
      <xdr:nvSpPr>
        <xdr:cNvPr id="69" name="Rectangle: Rounded Corners 68">
          <a:hlinkClick xmlns:r="http://schemas.openxmlformats.org/officeDocument/2006/relationships" r:id="rId15"/>
          <a:extLst>
            <a:ext uri="{FF2B5EF4-FFF2-40B4-BE49-F238E27FC236}">
              <a16:creationId xmlns:a16="http://schemas.microsoft.com/office/drawing/2014/main" id="{31110A88-BE30-44DC-9BF0-5924BF0D8565}"/>
            </a:ext>
          </a:extLst>
        </xdr:cNvPr>
        <xdr:cNvSpPr/>
      </xdr:nvSpPr>
      <xdr:spPr>
        <a:xfrm>
          <a:off x="709798" y="4415655"/>
          <a:ext cx="2057814" cy="242597"/>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Goodyear Akron</a:t>
          </a:r>
        </a:p>
      </xdr:txBody>
    </xdr:sp>
    <xdr:clientData/>
  </xdr:twoCellAnchor>
  <xdr:twoCellAnchor>
    <xdr:from>
      <xdr:col>1</xdr:col>
      <xdr:colOff>99977</xdr:colOff>
      <xdr:row>24</xdr:row>
      <xdr:rowOff>140268</xdr:rowOff>
    </xdr:from>
    <xdr:to>
      <xdr:col>4</xdr:col>
      <xdr:colOff>328991</xdr:colOff>
      <xdr:row>25</xdr:row>
      <xdr:rowOff>189361</xdr:rowOff>
    </xdr:to>
    <xdr:sp macro="" textlink="">
      <xdr:nvSpPr>
        <xdr:cNvPr id="70" name="Rectangle: Rounded Corners 69">
          <a:hlinkClick xmlns:r="http://schemas.openxmlformats.org/officeDocument/2006/relationships" r:id="rId16"/>
          <a:extLst>
            <a:ext uri="{FF2B5EF4-FFF2-40B4-BE49-F238E27FC236}">
              <a16:creationId xmlns:a16="http://schemas.microsoft.com/office/drawing/2014/main" id="{C7E9046E-2DCA-4FEB-8C7A-43CB0C4972AD}"/>
            </a:ext>
          </a:extLst>
        </xdr:cNvPr>
        <xdr:cNvSpPr/>
      </xdr:nvSpPr>
      <xdr:spPr>
        <a:xfrm>
          <a:off x="709577" y="4712268"/>
          <a:ext cx="2057814" cy="239593"/>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Littelfuse</a:t>
          </a:r>
          <a:r>
            <a:rPr lang="en-US" b="1">
              <a:solidFill>
                <a:schemeClr val="bg1"/>
              </a:solidFill>
            </a:rPr>
            <a:t> </a:t>
          </a:r>
          <a:r>
            <a:rPr lang="en-US" sz="1100" b="1" i="0">
              <a:solidFill>
                <a:schemeClr val="bg1"/>
              </a:solidFill>
              <a:effectLst/>
              <a:latin typeface="+mn-lt"/>
              <a:ea typeface="+mn-ea"/>
              <a:cs typeface="+mn-cs"/>
            </a:rPr>
            <a:t>(Wuxi, China)</a:t>
          </a:r>
        </a:p>
      </xdr:txBody>
    </xdr:sp>
    <xdr:clientData/>
  </xdr:twoCellAnchor>
  <xdr:twoCellAnchor>
    <xdr:from>
      <xdr:col>1</xdr:col>
      <xdr:colOff>100198</xdr:colOff>
      <xdr:row>21</xdr:row>
      <xdr:rowOff>148291</xdr:rowOff>
    </xdr:from>
    <xdr:to>
      <xdr:col>4</xdr:col>
      <xdr:colOff>329212</xdr:colOff>
      <xdr:row>22</xdr:row>
      <xdr:rowOff>183363</xdr:rowOff>
    </xdr:to>
    <xdr:sp macro="" textlink="">
      <xdr:nvSpPr>
        <xdr:cNvPr id="71" name="Rectangle: Rounded Corners 70">
          <a:hlinkClick xmlns:r="http://schemas.openxmlformats.org/officeDocument/2006/relationships" r:id="rId17"/>
          <a:extLst>
            <a:ext uri="{FF2B5EF4-FFF2-40B4-BE49-F238E27FC236}">
              <a16:creationId xmlns:a16="http://schemas.microsoft.com/office/drawing/2014/main" id="{15B29AA3-68AC-4ADE-819A-17BD2BEFD7FE}"/>
            </a:ext>
          </a:extLst>
        </xdr:cNvPr>
        <xdr:cNvSpPr/>
      </xdr:nvSpPr>
      <xdr:spPr>
        <a:xfrm>
          <a:off x="709798" y="4148791"/>
          <a:ext cx="2057814" cy="225572"/>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O.C. Tanner</a:t>
          </a:r>
        </a:p>
      </xdr:txBody>
    </xdr:sp>
    <xdr:clientData/>
  </xdr:twoCellAnchor>
  <xdr:twoCellAnchor>
    <xdr:from>
      <xdr:col>4</xdr:col>
      <xdr:colOff>333194</xdr:colOff>
      <xdr:row>24</xdr:row>
      <xdr:rowOff>135851</xdr:rowOff>
    </xdr:from>
    <xdr:to>
      <xdr:col>5</xdr:col>
      <xdr:colOff>8954</xdr:colOff>
      <xdr:row>25</xdr:row>
      <xdr:rowOff>187947</xdr:rowOff>
    </xdr:to>
    <xdr:sp macro="" textlink="">
      <xdr:nvSpPr>
        <xdr:cNvPr id="72" name="Action Button: Go Forward or Next 71">
          <a:extLst>
            <a:ext uri="{FF2B5EF4-FFF2-40B4-BE49-F238E27FC236}">
              <a16:creationId xmlns:a16="http://schemas.microsoft.com/office/drawing/2014/main" id="{6CE70C89-6E57-4EAB-AA57-3EBC28BFF6D8}"/>
            </a:ext>
          </a:extLst>
        </xdr:cNvPr>
        <xdr:cNvSpPr/>
      </xdr:nvSpPr>
      <xdr:spPr>
        <a:xfrm>
          <a:off x="2771594" y="4707851"/>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5</xdr:col>
      <xdr:colOff>8954</xdr:colOff>
      <xdr:row>24</xdr:row>
      <xdr:rowOff>160292</xdr:rowOff>
    </xdr:from>
    <xdr:to>
      <xdr:col>5</xdr:col>
      <xdr:colOff>268436</xdr:colOff>
      <xdr:row>25</xdr:row>
      <xdr:rowOff>66649</xdr:rowOff>
    </xdr:to>
    <xdr:cxnSp macro="">
      <xdr:nvCxnSpPr>
        <xdr:cNvPr id="73" name="Straight Connector 72">
          <a:extLst>
            <a:ext uri="{FF2B5EF4-FFF2-40B4-BE49-F238E27FC236}">
              <a16:creationId xmlns:a16="http://schemas.microsoft.com/office/drawing/2014/main" id="{218390BE-0526-44CA-B06D-7F01AF90BE2F}"/>
            </a:ext>
          </a:extLst>
        </xdr:cNvPr>
        <xdr:cNvCxnSpPr>
          <a:cxnSpLocks/>
          <a:stCxn id="72" idx="0"/>
          <a:endCxn id="7" idx="2"/>
        </xdr:cNvCxnSpPr>
      </xdr:nvCxnSpPr>
      <xdr:spPr>
        <a:xfrm flipV="1">
          <a:off x="3056954" y="4732292"/>
          <a:ext cx="259482" cy="96857"/>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191760</xdr:colOff>
      <xdr:row>24</xdr:row>
      <xdr:rowOff>55080</xdr:rowOff>
    </xdr:from>
    <xdr:to>
      <xdr:col>11</xdr:col>
      <xdr:colOff>420774</xdr:colOff>
      <xdr:row>25</xdr:row>
      <xdr:rowOff>93851</xdr:rowOff>
    </xdr:to>
    <xdr:sp macro="" textlink="">
      <xdr:nvSpPr>
        <xdr:cNvPr id="74" name="Rectangle: Rounded Corners 73">
          <a:hlinkClick xmlns:r="http://schemas.openxmlformats.org/officeDocument/2006/relationships" r:id="rId18"/>
          <a:extLst>
            <a:ext uri="{FF2B5EF4-FFF2-40B4-BE49-F238E27FC236}">
              <a16:creationId xmlns:a16="http://schemas.microsoft.com/office/drawing/2014/main" id="{91BBCB6F-74D8-488B-BA73-51DF8629F028}"/>
            </a:ext>
          </a:extLst>
        </xdr:cNvPr>
        <xdr:cNvSpPr/>
      </xdr:nvSpPr>
      <xdr:spPr>
        <a:xfrm>
          <a:off x="5068560" y="4627080"/>
          <a:ext cx="2057814" cy="229271"/>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Accuride Erie Operations</a:t>
          </a:r>
        </a:p>
      </xdr:txBody>
    </xdr:sp>
    <xdr:clientData/>
  </xdr:twoCellAnchor>
  <xdr:twoCellAnchor>
    <xdr:from>
      <xdr:col>8</xdr:col>
      <xdr:colOff>229133</xdr:colOff>
      <xdr:row>25</xdr:row>
      <xdr:rowOff>170556</xdr:rowOff>
    </xdr:from>
    <xdr:to>
      <xdr:col>11</xdr:col>
      <xdr:colOff>458147</xdr:colOff>
      <xdr:row>27</xdr:row>
      <xdr:rowOff>18827</xdr:rowOff>
    </xdr:to>
    <xdr:sp macro="" textlink="">
      <xdr:nvSpPr>
        <xdr:cNvPr id="75" name="Rectangle: Rounded Corners 74">
          <a:hlinkClick xmlns:r="http://schemas.openxmlformats.org/officeDocument/2006/relationships" r:id="rId19"/>
          <a:extLst>
            <a:ext uri="{FF2B5EF4-FFF2-40B4-BE49-F238E27FC236}">
              <a16:creationId xmlns:a16="http://schemas.microsoft.com/office/drawing/2014/main" id="{72943C51-1C39-454C-9483-6AAAA7D26C18}"/>
            </a:ext>
          </a:extLst>
        </xdr:cNvPr>
        <xdr:cNvSpPr/>
      </xdr:nvSpPr>
      <xdr:spPr>
        <a:xfrm>
          <a:off x="5105933" y="4933056"/>
          <a:ext cx="2057814" cy="229271"/>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Accuride Rockford Operations</a:t>
          </a:r>
        </a:p>
      </xdr:txBody>
    </xdr:sp>
    <xdr:clientData/>
  </xdr:twoCellAnchor>
  <xdr:twoCellAnchor>
    <xdr:from>
      <xdr:col>7</xdr:col>
      <xdr:colOff>261589</xdr:colOff>
      <xdr:row>24</xdr:row>
      <xdr:rowOff>168405</xdr:rowOff>
    </xdr:from>
    <xdr:to>
      <xdr:col>7</xdr:col>
      <xdr:colOff>561344</xdr:colOff>
      <xdr:row>24</xdr:row>
      <xdr:rowOff>168405</xdr:rowOff>
    </xdr:to>
    <xdr:cxnSp macro="">
      <xdr:nvCxnSpPr>
        <xdr:cNvPr id="76" name="Straight Connector 75">
          <a:extLst>
            <a:ext uri="{FF2B5EF4-FFF2-40B4-BE49-F238E27FC236}">
              <a16:creationId xmlns:a16="http://schemas.microsoft.com/office/drawing/2014/main" id="{5815C046-594B-4ECB-8E58-461389303629}"/>
            </a:ext>
          </a:extLst>
        </xdr:cNvPr>
        <xdr:cNvCxnSpPr>
          <a:cxnSpLocks/>
        </xdr:cNvCxnSpPr>
      </xdr:nvCxnSpPr>
      <xdr:spPr>
        <a:xfrm>
          <a:off x="4528789" y="4740405"/>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548774</xdr:colOff>
      <xdr:row>24</xdr:row>
      <xdr:rowOff>50372</xdr:rowOff>
    </xdr:from>
    <xdr:to>
      <xdr:col>8</xdr:col>
      <xdr:colOff>224534</xdr:colOff>
      <xdr:row>25</xdr:row>
      <xdr:rowOff>102468</xdr:rowOff>
    </xdr:to>
    <xdr:sp macro="" textlink="">
      <xdr:nvSpPr>
        <xdr:cNvPr id="77" name="Action Button: Go Forward or Next 76">
          <a:extLst>
            <a:ext uri="{FF2B5EF4-FFF2-40B4-BE49-F238E27FC236}">
              <a16:creationId xmlns:a16="http://schemas.microsoft.com/office/drawing/2014/main" id="{98206BCA-FBD2-42B6-A28E-D57F8C5EE0D1}"/>
            </a:ext>
          </a:extLst>
        </xdr:cNvPr>
        <xdr:cNvSpPr/>
      </xdr:nvSpPr>
      <xdr:spPr>
        <a:xfrm>
          <a:off x="4815974" y="4622372"/>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261589</xdr:colOff>
      <xdr:row>26</xdr:row>
      <xdr:rowOff>76913</xdr:rowOff>
    </xdr:from>
    <xdr:to>
      <xdr:col>7</xdr:col>
      <xdr:colOff>561344</xdr:colOff>
      <xdr:row>26</xdr:row>
      <xdr:rowOff>76913</xdr:rowOff>
    </xdr:to>
    <xdr:cxnSp macro="">
      <xdr:nvCxnSpPr>
        <xdr:cNvPr id="78" name="Straight Connector 77">
          <a:extLst>
            <a:ext uri="{FF2B5EF4-FFF2-40B4-BE49-F238E27FC236}">
              <a16:creationId xmlns:a16="http://schemas.microsoft.com/office/drawing/2014/main" id="{FF6C5BE3-6643-4C50-BE89-A1A2D3D0FDE9}"/>
            </a:ext>
          </a:extLst>
        </xdr:cNvPr>
        <xdr:cNvCxnSpPr>
          <a:cxnSpLocks/>
        </xdr:cNvCxnSpPr>
      </xdr:nvCxnSpPr>
      <xdr:spPr>
        <a:xfrm>
          <a:off x="4528789" y="5029913"/>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548774</xdr:colOff>
      <xdr:row>25</xdr:row>
      <xdr:rowOff>163894</xdr:rowOff>
    </xdr:from>
    <xdr:to>
      <xdr:col>8</xdr:col>
      <xdr:colOff>224534</xdr:colOff>
      <xdr:row>27</xdr:row>
      <xdr:rowOff>25490</xdr:rowOff>
    </xdr:to>
    <xdr:sp macro="" textlink="">
      <xdr:nvSpPr>
        <xdr:cNvPr id="79" name="Action Button: Go Forward or Next 78">
          <a:extLst>
            <a:ext uri="{FF2B5EF4-FFF2-40B4-BE49-F238E27FC236}">
              <a16:creationId xmlns:a16="http://schemas.microsoft.com/office/drawing/2014/main" id="{8018C7E0-7D0C-47A7-8529-8C4D3F480561}"/>
            </a:ext>
          </a:extLst>
        </xdr:cNvPr>
        <xdr:cNvSpPr/>
      </xdr:nvSpPr>
      <xdr:spPr>
        <a:xfrm>
          <a:off x="4815974" y="4926394"/>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xdr:col>
      <xdr:colOff>60102</xdr:colOff>
      <xdr:row>26</xdr:row>
      <xdr:rowOff>134023</xdr:rowOff>
    </xdr:from>
    <xdr:to>
      <xdr:col>4</xdr:col>
      <xdr:colOff>290446</xdr:colOff>
      <xdr:row>27</xdr:row>
      <xdr:rowOff>183116</xdr:rowOff>
    </xdr:to>
    <xdr:sp macro="" textlink="">
      <xdr:nvSpPr>
        <xdr:cNvPr id="80" name="Rectangle: Rounded Corners 79">
          <a:hlinkClick xmlns:r="http://schemas.openxmlformats.org/officeDocument/2006/relationships" r:id="rId20"/>
          <a:extLst>
            <a:ext uri="{FF2B5EF4-FFF2-40B4-BE49-F238E27FC236}">
              <a16:creationId xmlns:a16="http://schemas.microsoft.com/office/drawing/2014/main" id="{1DEAA92D-55C5-405F-B7F4-F246A79DD6CC}"/>
            </a:ext>
          </a:extLst>
        </xdr:cNvPr>
        <xdr:cNvSpPr/>
      </xdr:nvSpPr>
      <xdr:spPr>
        <a:xfrm>
          <a:off x="669702" y="5087023"/>
          <a:ext cx="2059144" cy="239593"/>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Ventana Medical Systems</a:t>
          </a:r>
        </a:p>
      </xdr:txBody>
    </xdr:sp>
    <xdr:clientData/>
  </xdr:twoCellAnchor>
  <xdr:twoCellAnchor>
    <xdr:from>
      <xdr:col>1</xdr:col>
      <xdr:colOff>53778</xdr:colOff>
      <xdr:row>28</xdr:row>
      <xdr:rowOff>61579</xdr:rowOff>
    </xdr:from>
    <xdr:to>
      <xdr:col>4</xdr:col>
      <xdr:colOff>290446</xdr:colOff>
      <xdr:row>29</xdr:row>
      <xdr:rowOff>114260</xdr:rowOff>
    </xdr:to>
    <xdr:sp macro="" textlink="">
      <xdr:nvSpPr>
        <xdr:cNvPr id="81" name="Rectangle: Rounded Corners 80">
          <a:hlinkClick xmlns:r="http://schemas.openxmlformats.org/officeDocument/2006/relationships" r:id="rId21"/>
          <a:extLst>
            <a:ext uri="{FF2B5EF4-FFF2-40B4-BE49-F238E27FC236}">
              <a16:creationId xmlns:a16="http://schemas.microsoft.com/office/drawing/2014/main" id="{ADED2F84-449B-4038-A82C-EC93D7FC348D}"/>
            </a:ext>
          </a:extLst>
        </xdr:cNvPr>
        <xdr:cNvSpPr/>
      </xdr:nvSpPr>
      <xdr:spPr>
        <a:xfrm>
          <a:off x="663378" y="5395579"/>
          <a:ext cx="2065468" cy="243181"/>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Accuride</a:t>
          </a:r>
        </a:p>
      </xdr:txBody>
    </xdr:sp>
    <xdr:clientData/>
  </xdr:twoCellAnchor>
  <xdr:twoCellAnchor>
    <xdr:from>
      <xdr:col>1</xdr:col>
      <xdr:colOff>52459</xdr:colOff>
      <xdr:row>29</xdr:row>
      <xdr:rowOff>180029</xdr:rowOff>
    </xdr:from>
    <xdr:to>
      <xdr:col>4</xdr:col>
      <xdr:colOff>297614</xdr:colOff>
      <xdr:row>31</xdr:row>
      <xdr:rowOff>38622</xdr:rowOff>
    </xdr:to>
    <xdr:sp macro="" textlink="">
      <xdr:nvSpPr>
        <xdr:cNvPr id="82" name="Rectangle: Rounded Corners 81">
          <a:hlinkClick xmlns:r="http://schemas.openxmlformats.org/officeDocument/2006/relationships" r:id="rId22"/>
          <a:extLst>
            <a:ext uri="{FF2B5EF4-FFF2-40B4-BE49-F238E27FC236}">
              <a16:creationId xmlns:a16="http://schemas.microsoft.com/office/drawing/2014/main" id="{CC303E90-7510-4493-80EE-49224D1C1892}"/>
            </a:ext>
          </a:extLst>
        </xdr:cNvPr>
        <xdr:cNvSpPr/>
      </xdr:nvSpPr>
      <xdr:spPr>
        <a:xfrm>
          <a:off x="662059" y="5704529"/>
          <a:ext cx="2073955" cy="239593"/>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Ethicon</a:t>
          </a:r>
        </a:p>
      </xdr:txBody>
    </xdr:sp>
    <xdr:clientData/>
  </xdr:twoCellAnchor>
  <xdr:twoCellAnchor>
    <xdr:from>
      <xdr:col>1</xdr:col>
      <xdr:colOff>60101</xdr:colOff>
      <xdr:row>31</xdr:row>
      <xdr:rowOff>113669</xdr:rowOff>
    </xdr:from>
    <xdr:to>
      <xdr:col>4</xdr:col>
      <xdr:colOff>312544</xdr:colOff>
      <xdr:row>32</xdr:row>
      <xdr:rowOff>162762</xdr:rowOff>
    </xdr:to>
    <xdr:sp macro="" textlink="">
      <xdr:nvSpPr>
        <xdr:cNvPr id="83" name="Rectangle: Rounded Corners 82">
          <a:hlinkClick xmlns:r="http://schemas.openxmlformats.org/officeDocument/2006/relationships" r:id="rId23"/>
          <a:extLst>
            <a:ext uri="{FF2B5EF4-FFF2-40B4-BE49-F238E27FC236}">
              <a16:creationId xmlns:a16="http://schemas.microsoft.com/office/drawing/2014/main" id="{A6CCB2D8-539A-4E26-93FE-8953B8675143}"/>
            </a:ext>
          </a:extLst>
        </xdr:cNvPr>
        <xdr:cNvSpPr/>
      </xdr:nvSpPr>
      <xdr:spPr>
        <a:xfrm>
          <a:off x="669701" y="6019169"/>
          <a:ext cx="2081243" cy="239593"/>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NovAtel</a:t>
          </a:r>
        </a:p>
      </xdr:txBody>
    </xdr:sp>
    <xdr:clientData/>
  </xdr:twoCellAnchor>
  <xdr:twoCellAnchor>
    <xdr:from>
      <xdr:col>4</xdr:col>
      <xdr:colOff>307736</xdr:colOff>
      <xdr:row>26</xdr:row>
      <xdr:rowOff>142983</xdr:rowOff>
    </xdr:from>
    <xdr:to>
      <xdr:col>4</xdr:col>
      <xdr:colOff>593096</xdr:colOff>
      <xdr:row>28</xdr:row>
      <xdr:rowOff>4579</xdr:rowOff>
    </xdr:to>
    <xdr:sp macro="" textlink="">
      <xdr:nvSpPr>
        <xdr:cNvPr id="84" name="Action Button: Go Forward or Next 83">
          <a:extLst>
            <a:ext uri="{FF2B5EF4-FFF2-40B4-BE49-F238E27FC236}">
              <a16:creationId xmlns:a16="http://schemas.microsoft.com/office/drawing/2014/main" id="{44BA297D-E71C-45CA-A9CE-CC653C76C1D9}"/>
            </a:ext>
          </a:extLst>
        </xdr:cNvPr>
        <xdr:cNvSpPr/>
      </xdr:nvSpPr>
      <xdr:spPr>
        <a:xfrm>
          <a:off x="2746136" y="5095983"/>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298535</xdr:colOff>
      <xdr:row>28</xdr:row>
      <xdr:rowOff>60429</xdr:rowOff>
    </xdr:from>
    <xdr:to>
      <xdr:col>4</xdr:col>
      <xdr:colOff>583895</xdr:colOff>
      <xdr:row>29</xdr:row>
      <xdr:rowOff>112525</xdr:rowOff>
    </xdr:to>
    <xdr:sp macro="" textlink="">
      <xdr:nvSpPr>
        <xdr:cNvPr id="85" name="Action Button: Go Forward or Next 84">
          <a:extLst>
            <a:ext uri="{FF2B5EF4-FFF2-40B4-BE49-F238E27FC236}">
              <a16:creationId xmlns:a16="http://schemas.microsoft.com/office/drawing/2014/main" id="{347207DF-3C35-4774-B6F5-4DEF048DDD3C}"/>
            </a:ext>
          </a:extLst>
        </xdr:cNvPr>
        <xdr:cNvSpPr/>
      </xdr:nvSpPr>
      <xdr:spPr>
        <a:xfrm>
          <a:off x="2736935" y="5394429"/>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307736</xdr:colOff>
      <xdr:row>29</xdr:row>
      <xdr:rowOff>174945</xdr:rowOff>
    </xdr:from>
    <xdr:to>
      <xdr:col>4</xdr:col>
      <xdr:colOff>593096</xdr:colOff>
      <xdr:row>31</xdr:row>
      <xdr:rowOff>36541</xdr:rowOff>
    </xdr:to>
    <xdr:sp macro="" textlink="">
      <xdr:nvSpPr>
        <xdr:cNvPr id="86" name="Action Button: Go Forward or Next 85">
          <a:extLst>
            <a:ext uri="{FF2B5EF4-FFF2-40B4-BE49-F238E27FC236}">
              <a16:creationId xmlns:a16="http://schemas.microsoft.com/office/drawing/2014/main" id="{C0B53A55-EADC-4E27-81AA-A3C856802428}"/>
            </a:ext>
          </a:extLst>
        </xdr:cNvPr>
        <xdr:cNvSpPr/>
      </xdr:nvSpPr>
      <xdr:spPr>
        <a:xfrm>
          <a:off x="2746136" y="5699445"/>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316895</xdr:colOff>
      <xdr:row>31</xdr:row>
      <xdr:rowOff>133064</xdr:rowOff>
    </xdr:from>
    <xdr:to>
      <xdr:col>4</xdr:col>
      <xdr:colOff>602255</xdr:colOff>
      <xdr:row>32</xdr:row>
      <xdr:rowOff>185160</xdr:rowOff>
    </xdr:to>
    <xdr:sp macro="" textlink="">
      <xdr:nvSpPr>
        <xdr:cNvPr id="87" name="Action Button: Go Forward or Next 86">
          <a:extLst>
            <a:ext uri="{FF2B5EF4-FFF2-40B4-BE49-F238E27FC236}">
              <a16:creationId xmlns:a16="http://schemas.microsoft.com/office/drawing/2014/main" id="{EF15727E-6FD6-4895-B563-6B2797C7C358}"/>
            </a:ext>
          </a:extLst>
        </xdr:cNvPr>
        <xdr:cNvSpPr/>
      </xdr:nvSpPr>
      <xdr:spPr>
        <a:xfrm>
          <a:off x="2755295" y="6038564"/>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604678</xdr:colOff>
      <xdr:row>27</xdr:row>
      <xdr:rowOff>70351</xdr:rowOff>
    </xdr:from>
    <xdr:to>
      <xdr:col>5</xdr:col>
      <xdr:colOff>294833</xdr:colOff>
      <xdr:row>27</xdr:row>
      <xdr:rowOff>70351</xdr:rowOff>
    </xdr:to>
    <xdr:cxnSp macro="">
      <xdr:nvCxnSpPr>
        <xdr:cNvPr id="88" name="Straight Connector 87">
          <a:extLst>
            <a:ext uri="{FF2B5EF4-FFF2-40B4-BE49-F238E27FC236}">
              <a16:creationId xmlns:a16="http://schemas.microsoft.com/office/drawing/2014/main" id="{056D764A-5371-4687-B606-63321832D927}"/>
            </a:ext>
          </a:extLst>
        </xdr:cNvPr>
        <xdr:cNvCxnSpPr>
          <a:cxnSpLocks/>
        </xdr:cNvCxnSpPr>
      </xdr:nvCxnSpPr>
      <xdr:spPr>
        <a:xfrm>
          <a:off x="3043078" y="5213851"/>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596687</xdr:colOff>
      <xdr:row>28</xdr:row>
      <xdr:rowOff>169110</xdr:rowOff>
    </xdr:from>
    <xdr:to>
      <xdr:col>5</xdr:col>
      <xdr:colOff>286842</xdr:colOff>
      <xdr:row>28</xdr:row>
      <xdr:rowOff>169110</xdr:rowOff>
    </xdr:to>
    <xdr:cxnSp macro="">
      <xdr:nvCxnSpPr>
        <xdr:cNvPr id="89" name="Straight Connector 88">
          <a:extLst>
            <a:ext uri="{FF2B5EF4-FFF2-40B4-BE49-F238E27FC236}">
              <a16:creationId xmlns:a16="http://schemas.microsoft.com/office/drawing/2014/main" id="{40B4F59F-D1C0-486D-8E17-A57E328D1F43}"/>
            </a:ext>
          </a:extLst>
        </xdr:cNvPr>
        <xdr:cNvCxnSpPr>
          <a:cxnSpLocks/>
        </xdr:cNvCxnSpPr>
      </xdr:nvCxnSpPr>
      <xdr:spPr>
        <a:xfrm>
          <a:off x="3035087" y="5503110"/>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600208</xdr:colOff>
      <xdr:row>30</xdr:row>
      <xdr:rowOff>79681</xdr:rowOff>
    </xdr:from>
    <xdr:to>
      <xdr:col>5</xdr:col>
      <xdr:colOff>290363</xdr:colOff>
      <xdr:row>30</xdr:row>
      <xdr:rowOff>79681</xdr:rowOff>
    </xdr:to>
    <xdr:cxnSp macro="">
      <xdr:nvCxnSpPr>
        <xdr:cNvPr id="90" name="Straight Connector 89">
          <a:extLst>
            <a:ext uri="{FF2B5EF4-FFF2-40B4-BE49-F238E27FC236}">
              <a16:creationId xmlns:a16="http://schemas.microsoft.com/office/drawing/2014/main" id="{89A54A39-2ACB-4D10-BE3F-D714068FFA7A}"/>
            </a:ext>
          </a:extLst>
        </xdr:cNvPr>
        <xdr:cNvCxnSpPr>
          <a:cxnSpLocks/>
        </xdr:cNvCxnSpPr>
      </xdr:nvCxnSpPr>
      <xdr:spPr>
        <a:xfrm>
          <a:off x="3038608" y="5794681"/>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605888</xdr:colOff>
      <xdr:row>32</xdr:row>
      <xdr:rowOff>8737</xdr:rowOff>
    </xdr:from>
    <xdr:to>
      <xdr:col>5</xdr:col>
      <xdr:colOff>296043</xdr:colOff>
      <xdr:row>32</xdr:row>
      <xdr:rowOff>8737</xdr:rowOff>
    </xdr:to>
    <xdr:cxnSp macro="">
      <xdr:nvCxnSpPr>
        <xdr:cNvPr id="91" name="Straight Connector 90">
          <a:extLst>
            <a:ext uri="{FF2B5EF4-FFF2-40B4-BE49-F238E27FC236}">
              <a16:creationId xmlns:a16="http://schemas.microsoft.com/office/drawing/2014/main" id="{8BD0CB1E-CB57-45C2-887E-D56EE1FC4CE9}"/>
            </a:ext>
          </a:extLst>
        </xdr:cNvPr>
        <xdr:cNvCxnSpPr>
          <a:cxnSpLocks/>
        </xdr:cNvCxnSpPr>
      </xdr:nvCxnSpPr>
      <xdr:spPr>
        <a:xfrm>
          <a:off x="3044288" y="6104737"/>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252727</xdr:colOff>
      <xdr:row>31</xdr:row>
      <xdr:rowOff>168009</xdr:rowOff>
    </xdr:from>
    <xdr:to>
      <xdr:col>11</xdr:col>
      <xdr:colOff>450749</xdr:colOff>
      <xdr:row>33</xdr:row>
      <xdr:rowOff>29606</xdr:rowOff>
    </xdr:to>
    <xdr:sp macro="" textlink="">
      <xdr:nvSpPr>
        <xdr:cNvPr id="92" name="Rectangle: Rounded Corners 91">
          <a:hlinkClick xmlns:r="http://schemas.openxmlformats.org/officeDocument/2006/relationships" r:id="rId24"/>
          <a:extLst>
            <a:ext uri="{FF2B5EF4-FFF2-40B4-BE49-F238E27FC236}">
              <a16:creationId xmlns:a16="http://schemas.microsoft.com/office/drawing/2014/main" id="{187D1E74-6A59-4493-8DD6-1EE4C2719CE6}"/>
            </a:ext>
          </a:extLst>
        </xdr:cNvPr>
        <xdr:cNvSpPr/>
      </xdr:nvSpPr>
      <xdr:spPr>
        <a:xfrm>
          <a:off x="5129527" y="6073509"/>
          <a:ext cx="2026822" cy="242597"/>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IEC Electronics Corporation</a:t>
          </a:r>
        </a:p>
      </xdr:txBody>
    </xdr:sp>
    <xdr:clientData/>
  </xdr:twoCellAnchor>
  <xdr:twoCellAnchor>
    <xdr:from>
      <xdr:col>8</xdr:col>
      <xdr:colOff>246400</xdr:colOff>
      <xdr:row>33</xdr:row>
      <xdr:rowOff>102907</xdr:rowOff>
    </xdr:from>
    <xdr:to>
      <xdr:col>11</xdr:col>
      <xdr:colOff>444422</xdr:colOff>
      <xdr:row>34</xdr:row>
      <xdr:rowOff>155004</xdr:rowOff>
    </xdr:to>
    <xdr:sp macro="" textlink="">
      <xdr:nvSpPr>
        <xdr:cNvPr id="93" name="Rectangle: Rounded Corners 92">
          <a:hlinkClick xmlns:r="http://schemas.openxmlformats.org/officeDocument/2006/relationships" r:id="rId25"/>
          <a:extLst>
            <a:ext uri="{FF2B5EF4-FFF2-40B4-BE49-F238E27FC236}">
              <a16:creationId xmlns:a16="http://schemas.microsoft.com/office/drawing/2014/main" id="{58C71B19-1A23-47A8-8A3C-3831DD4B7B22}"/>
            </a:ext>
          </a:extLst>
        </xdr:cNvPr>
        <xdr:cNvSpPr/>
      </xdr:nvSpPr>
      <xdr:spPr>
        <a:xfrm>
          <a:off x="5123200" y="6389407"/>
          <a:ext cx="2026822" cy="242597"/>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MillerCoors Eden Brewery</a:t>
          </a:r>
        </a:p>
      </xdr:txBody>
    </xdr:sp>
    <xdr:clientData/>
  </xdr:twoCellAnchor>
  <xdr:twoCellAnchor>
    <xdr:from>
      <xdr:col>8</xdr:col>
      <xdr:colOff>246400</xdr:colOff>
      <xdr:row>35</xdr:row>
      <xdr:rowOff>13699</xdr:rowOff>
    </xdr:from>
    <xdr:to>
      <xdr:col>11</xdr:col>
      <xdr:colOff>444422</xdr:colOff>
      <xdr:row>36</xdr:row>
      <xdr:rowOff>65796</xdr:rowOff>
    </xdr:to>
    <xdr:sp macro="" textlink="">
      <xdr:nvSpPr>
        <xdr:cNvPr id="94" name="Rectangle: Rounded Corners 93">
          <a:hlinkClick xmlns:r="http://schemas.openxmlformats.org/officeDocument/2006/relationships" r:id="rId26"/>
          <a:extLst>
            <a:ext uri="{FF2B5EF4-FFF2-40B4-BE49-F238E27FC236}">
              <a16:creationId xmlns:a16="http://schemas.microsoft.com/office/drawing/2014/main" id="{4FBBC929-1E02-492B-AEC7-81BA78236BDA}"/>
            </a:ext>
          </a:extLst>
        </xdr:cNvPr>
        <xdr:cNvSpPr/>
      </xdr:nvSpPr>
      <xdr:spPr>
        <a:xfrm>
          <a:off x="5123200" y="6681199"/>
          <a:ext cx="2026822" cy="242597"/>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Bombardier Aerospace</a:t>
          </a:r>
        </a:p>
      </xdr:txBody>
    </xdr:sp>
    <xdr:clientData/>
  </xdr:twoCellAnchor>
  <xdr:twoCellAnchor>
    <xdr:from>
      <xdr:col>8</xdr:col>
      <xdr:colOff>246400</xdr:colOff>
      <xdr:row>30</xdr:row>
      <xdr:rowOff>61150</xdr:rowOff>
    </xdr:from>
    <xdr:to>
      <xdr:col>11</xdr:col>
      <xdr:colOff>450749</xdr:colOff>
      <xdr:row>31</xdr:row>
      <xdr:rowOff>113247</xdr:rowOff>
    </xdr:to>
    <xdr:sp macro="" textlink="">
      <xdr:nvSpPr>
        <xdr:cNvPr id="95" name="Rectangle: Rounded Corners 94">
          <a:hlinkClick xmlns:r="http://schemas.openxmlformats.org/officeDocument/2006/relationships" r:id="rId27"/>
          <a:extLst>
            <a:ext uri="{FF2B5EF4-FFF2-40B4-BE49-F238E27FC236}">
              <a16:creationId xmlns:a16="http://schemas.microsoft.com/office/drawing/2014/main" id="{0207F1D6-AEFF-41D3-B0CE-CFC946AAE44C}"/>
            </a:ext>
          </a:extLst>
        </xdr:cNvPr>
        <xdr:cNvSpPr/>
      </xdr:nvSpPr>
      <xdr:spPr>
        <a:xfrm>
          <a:off x="5123200" y="5776150"/>
          <a:ext cx="2033149" cy="242597"/>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STIHL Incorporated</a:t>
          </a:r>
        </a:p>
      </xdr:txBody>
    </xdr:sp>
    <xdr:clientData/>
  </xdr:twoCellAnchor>
  <xdr:twoCellAnchor>
    <xdr:from>
      <xdr:col>7</xdr:col>
      <xdr:colOff>567290</xdr:colOff>
      <xdr:row>30</xdr:row>
      <xdr:rowOff>78082</xdr:rowOff>
    </xdr:from>
    <xdr:to>
      <xdr:col>8</xdr:col>
      <xdr:colOff>243050</xdr:colOff>
      <xdr:row>31</xdr:row>
      <xdr:rowOff>130178</xdr:rowOff>
    </xdr:to>
    <xdr:sp macro="" textlink="">
      <xdr:nvSpPr>
        <xdr:cNvPr id="96" name="Action Button: Go Forward or Next 95">
          <a:extLst>
            <a:ext uri="{FF2B5EF4-FFF2-40B4-BE49-F238E27FC236}">
              <a16:creationId xmlns:a16="http://schemas.microsoft.com/office/drawing/2014/main" id="{9A51A9A9-0D63-4FBA-98D3-9459D1B33956}"/>
            </a:ext>
          </a:extLst>
        </xdr:cNvPr>
        <xdr:cNvSpPr/>
      </xdr:nvSpPr>
      <xdr:spPr>
        <a:xfrm>
          <a:off x="4834490" y="5793082"/>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267535</xdr:colOff>
      <xdr:row>31</xdr:row>
      <xdr:rowOff>8880</xdr:rowOff>
    </xdr:from>
    <xdr:to>
      <xdr:col>7</xdr:col>
      <xdr:colOff>567290</xdr:colOff>
      <xdr:row>31</xdr:row>
      <xdr:rowOff>8880</xdr:rowOff>
    </xdr:to>
    <xdr:cxnSp macro="">
      <xdr:nvCxnSpPr>
        <xdr:cNvPr id="97" name="Straight Connector 96">
          <a:extLst>
            <a:ext uri="{FF2B5EF4-FFF2-40B4-BE49-F238E27FC236}">
              <a16:creationId xmlns:a16="http://schemas.microsoft.com/office/drawing/2014/main" id="{CB316FAB-764B-4119-8EE0-26EF66845534}"/>
            </a:ext>
          </a:extLst>
        </xdr:cNvPr>
        <xdr:cNvCxnSpPr>
          <a:cxnSpLocks/>
          <a:endCxn id="96" idx="2"/>
        </xdr:cNvCxnSpPr>
      </xdr:nvCxnSpPr>
      <xdr:spPr>
        <a:xfrm>
          <a:off x="4534735" y="5914380"/>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558089</xdr:colOff>
      <xdr:row>31</xdr:row>
      <xdr:rowOff>175754</xdr:rowOff>
    </xdr:from>
    <xdr:to>
      <xdr:col>8</xdr:col>
      <xdr:colOff>233849</xdr:colOff>
      <xdr:row>33</xdr:row>
      <xdr:rowOff>37350</xdr:rowOff>
    </xdr:to>
    <xdr:sp macro="" textlink="">
      <xdr:nvSpPr>
        <xdr:cNvPr id="98" name="Action Button: Go Forward or Next 97">
          <a:extLst>
            <a:ext uri="{FF2B5EF4-FFF2-40B4-BE49-F238E27FC236}">
              <a16:creationId xmlns:a16="http://schemas.microsoft.com/office/drawing/2014/main" id="{4664C97D-496B-4FDE-9524-53DDDFA62FF3}"/>
            </a:ext>
          </a:extLst>
        </xdr:cNvPr>
        <xdr:cNvSpPr/>
      </xdr:nvSpPr>
      <xdr:spPr>
        <a:xfrm>
          <a:off x="4825289" y="6081254"/>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270904</xdr:colOff>
      <xdr:row>32</xdr:row>
      <xdr:rowOff>107639</xdr:rowOff>
    </xdr:from>
    <xdr:to>
      <xdr:col>7</xdr:col>
      <xdr:colOff>570659</xdr:colOff>
      <xdr:row>32</xdr:row>
      <xdr:rowOff>107639</xdr:rowOff>
    </xdr:to>
    <xdr:cxnSp macro="">
      <xdr:nvCxnSpPr>
        <xdr:cNvPr id="99" name="Straight Connector 98">
          <a:extLst>
            <a:ext uri="{FF2B5EF4-FFF2-40B4-BE49-F238E27FC236}">
              <a16:creationId xmlns:a16="http://schemas.microsoft.com/office/drawing/2014/main" id="{E8E8AE70-AA77-4AFA-8330-8F78A30CB420}"/>
            </a:ext>
          </a:extLst>
        </xdr:cNvPr>
        <xdr:cNvCxnSpPr>
          <a:cxnSpLocks/>
        </xdr:cNvCxnSpPr>
      </xdr:nvCxnSpPr>
      <xdr:spPr>
        <a:xfrm>
          <a:off x="4538104" y="6203639"/>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280105</xdr:colOff>
      <xdr:row>34</xdr:row>
      <xdr:rowOff>18210</xdr:rowOff>
    </xdr:from>
    <xdr:to>
      <xdr:col>7</xdr:col>
      <xdr:colOff>579860</xdr:colOff>
      <xdr:row>34</xdr:row>
      <xdr:rowOff>18210</xdr:rowOff>
    </xdr:to>
    <xdr:cxnSp macro="">
      <xdr:nvCxnSpPr>
        <xdr:cNvPr id="100" name="Straight Connector 99">
          <a:extLst>
            <a:ext uri="{FF2B5EF4-FFF2-40B4-BE49-F238E27FC236}">
              <a16:creationId xmlns:a16="http://schemas.microsoft.com/office/drawing/2014/main" id="{D1906F62-8AA8-4C9A-BC02-A69A5B062AE2}"/>
            </a:ext>
          </a:extLst>
        </xdr:cNvPr>
        <xdr:cNvCxnSpPr>
          <a:cxnSpLocks/>
        </xdr:cNvCxnSpPr>
      </xdr:nvCxnSpPr>
      <xdr:spPr>
        <a:xfrm>
          <a:off x="4547305" y="6495210"/>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567290</xdr:colOff>
      <xdr:row>33</xdr:row>
      <xdr:rowOff>90677</xdr:rowOff>
    </xdr:from>
    <xdr:to>
      <xdr:col>8</xdr:col>
      <xdr:colOff>243050</xdr:colOff>
      <xdr:row>34</xdr:row>
      <xdr:rowOff>142773</xdr:rowOff>
    </xdr:to>
    <xdr:sp macro="" textlink="">
      <xdr:nvSpPr>
        <xdr:cNvPr id="101" name="Action Button: Go Forward or Next 100">
          <a:extLst>
            <a:ext uri="{FF2B5EF4-FFF2-40B4-BE49-F238E27FC236}">
              <a16:creationId xmlns:a16="http://schemas.microsoft.com/office/drawing/2014/main" id="{414EFC65-E96C-454F-A43E-DF30516D9D88}"/>
            </a:ext>
          </a:extLst>
        </xdr:cNvPr>
        <xdr:cNvSpPr/>
      </xdr:nvSpPr>
      <xdr:spPr>
        <a:xfrm>
          <a:off x="4834490" y="6377177"/>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280105</xdr:colOff>
      <xdr:row>35</xdr:row>
      <xdr:rowOff>117218</xdr:rowOff>
    </xdr:from>
    <xdr:to>
      <xdr:col>7</xdr:col>
      <xdr:colOff>579860</xdr:colOff>
      <xdr:row>35</xdr:row>
      <xdr:rowOff>117218</xdr:rowOff>
    </xdr:to>
    <xdr:cxnSp macro="">
      <xdr:nvCxnSpPr>
        <xdr:cNvPr id="102" name="Straight Connector 101">
          <a:extLst>
            <a:ext uri="{FF2B5EF4-FFF2-40B4-BE49-F238E27FC236}">
              <a16:creationId xmlns:a16="http://schemas.microsoft.com/office/drawing/2014/main" id="{3D13462D-983E-40A8-A296-3274C33424C0}"/>
            </a:ext>
          </a:extLst>
        </xdr:cNvPr>
        <xdr:cNvCxnSpPr>
          <a:cxnSpLocks/>
        </xdr:cNvCxnSpPr>
      </xdr:nvCxnSpPr>
      <xdr:spPr>
        <a:xfrm>
          <a:off x="4547305" y="6784718"/>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567290</xdr:colOff>
      <xdr:row>35</xdr:row>
      <xdr:rowOff>13699</xdr:rowOff>
    </xdr:from>
    <xdr:to>
      <xdr:col>8</xdr:col>
      <xdr:colOff>243050</xdr:colOff>
      <xdr:row>36</xdr:row>
      <xdr:rowOff>65795</xdr:rowOff>
    </xdr:to>
    <xdr:sp macro="" textlink="">
      <xdr:nvSpPr>
        <xdr:cNvPr id="103" name="Action Button: Go Forward or Next 102">
          <a:extLst>
            <a:ext uri="{FF2B5EF4-FFF2-40B4-BE49-F238E27FC236}">
              <a16:creationId xmlns:a16="http://schemas.microsoft.com/office/drawing/2014/main" id="{F08E8C5A-921D-485A-9068-B57D5C89B419}"/>
            </a:ext>
          </a:extLst>
        </xdr:cNvPr>
        <xdr:cNvSpPr/>
      </xdr:nvSpPr>
      <xdr:spPr>
        <a:xfrm>
          <a:off x="4834490" y="6681199"/>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xdr:col>
      <xdr:colOff>51512</xdr:colOff>
      <xdr:row>34</xdr:row>
      <xdr:rowOff>4420</xdr:rowOff>
    </xdr:from>
    <xdr:to>
      <xdr:col>4</xdr:col>
      <xdr:colOff>302507</xdr:colOff>
      <xdr:row>35</xdr:row>
      <xdr:rowOff>60048</xdr:rowOff>
    </xdr:to>
    <xdr:sp macro="" textlink="">
      <xdr:nvSpPr>
        <xdr:cNvPr id="104" name="Rectangle: Rounded Corners 103">
          <a:hlinkClick xmlns:r="http://schemas.openxmlformats.org/officeDocument/2006/relationships" r:id="rId28"/>
          <a:extLst>
            <a:ext uri="{FF2B5EF4-FFF2-40B4-BE49-F238E27FC236}">
              <a16:creationId xmlns:a16="http://schemas.microsoft.com/office/drawing/2014/main" id="{A36EBBAB-7559-42D1-9F75-ADFD2F35A77E}"/>
            </a:ext>
          </a:extLst>
        </xdr:cNvPr>
        <xdr:cNvSpPr/>
      </xdr:nvSpPr>
      <xdr:spPr>
        <a:xfrm>
          <a:off x="661112" y="6481420"/>
          <a:ext cx="2079795" cy="246128"/>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Sur-Seal</a:t>
          </a:r>
        </a:p>
      </xdr:txBody>
    </xdr:sp>
    <xdr:clientData/>
  </xdr:twoCellAnchor>
  <xdr:twoCellAnchor>
    <xdr:from>
      <xdr:col>1</xdr:col>
      <xdr:colOff>62835</xdr:colOff>
      <xdr:row>37</xdr:row>
      <xdr:rowOff>13984</xdr:rowOff>
    </xdr:from>
    <xdr:to>
      <xdr:col>4</xdr:col>
      <xdr:colOff>328991</xdr:colOff>
      <xdr:row>38</xdr:row>
      <xdr:rowOff>69613</xdr:rowOff>
    </xdr:to>
    <xdr:sp macro="" textlink="">
      <xdr:nvSpPr>
        <xdr:cNvPr id="105" name="Rectangle: Rounded Corners 104">
          <a:hlinkClick xmlns:r="http://schemas.openxmlformats.org/officeDocument/2006/relationships" r:id="rId29"/>
          <a:extLst>
            <a:ext uri="{FF2B5EF4-FFF2-40B4-BE49-F238E27FC236}">
              <a16:creationId xmlns:a16="http://schemas.microsoft.com/office/drawing/2014/main" id="{61EA467A-993D-49A4-B1A9-F57184298EE2}"/>
            </a:ext>
          </a:extLst>
        </xdr:cNvPr>
        <xdr:cNvSpPr/>
      </xdr:nvSpPr>
      <xdr:spPr>
        <a:xfrm>
          <a:off x="672435" y="7062484"/>
          <a:ext cx="2094956" cy="246129"/>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Empi Division of DJO Global </a:t>
          </a:r>
        </a:p>
      </xdr:txBody>
    </xdr:sp>
    <xdr:clientData/>
  </xdr:twoCellAnchor>
  <xdr:twoCellAnchor>
    <xdr:from>
      <xdr:col>1</xdr:col>
      <xdr:colOff>60101</xdr:colOff>
      <xdr:row>35</xdr:row>
      <xdr:rowOff>104622</xdr:rowOff>
    </xdr:from>
    <xdr:to>
      <xdr:col>4</xdr:col>
      <xdr:colOff>308341</xdr:colOff>
      <xdr:row>36</xdr:row>
      <xdr:rowOff>160251</xdr:rowOff>
    </xdr:to>
    <xdr:sp macro="" textlink="">
      <xdr:nvSpPr>
        <xdr:cNvPr id="106" name="Rectangle: Rounded Corners 105">
          <a:hlinkClick xmlns:r="http://schemas.openxmlformats.org/officeDocument/2006/relationships" r:id="rId30"/>
          <a:extLst>
            <a:ext uri="{FF2B5EF4-FFF2-40B4-BE49-F238E27FC236}">
              <a16:creationId xmlns:a16="http://schemas.microsoft.com/office/drawing/2014/main" id="{8DF46CB1-D00C-4957-AB37-75E786B5CFB3}"/>
            </a:ext>
          </a:extLst>
        </xdr:cNvPr>
        <xdr:cNvSpPr/>
      </xdr:nvSpPr>
      <xdr:spPr>
        <a:xfrm>
          <a:off x="669701" y="6772122"/>
          <a:ext cx="2077040" cy="246129"/>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Starbucks Roasting Plant </a:t>
          </a:r>
        </a:p>
      </xdr:txBody>
    </xdr:sp>
    <xdr:clientData/>
  </xdr:twoCellAnchor>
  <xdr:twoCellAnchor>
    <xdr:from>
      <xdr:col>1</xdr:col>
      <xdr:colOff>41750</xdr:colOff>
      <xdr:row>38</xdr:row>
      <xdr:rowOff>141401</xdr:rowOff>
    </xdr:from>
    <xdr:to>
      <xdr:col>4</xdr:col>
      <xdr:colOff>298840</xdr:colOff>
      <xdr:row>40</xdr:row>
      <xdr:rowOff>6530</xdr:rowOff>
    </xdr:to>
    <xdr:sp macro="" textlink="">
      <xdr:nvSpPr>
        <xdr:cNvPr id="107" name="Rectangle: Rounded Corners 106">
          <a:hlinkClick xmlns:r="http://schemas.openxmlformats.org/officeDocument/2006/relationships" r:id="rId31"/>
          <a:extLst>
            <a:ext uri="{FF2B5EF4-FFF2-40B4-BE49-F238E27FC236}">
              <a16:creationId xmlns:a16="http://schemas.microsoft.com/office/drawing/2014/main" id="{68EF935E-E902-4964-BE28-A02CE0CE088E}"/>
            </a:ext>
          </a:extLst>
        </xdr:cNvPr>
        <xdr:cNvSpPr/>
      </xdr:nvSpPr>
      <xdr:spPr>
        <a:xfrm>
          <a:off x="651350" y="7380401"/>
          <a:ext cx="2085890" cy="246129"/>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Silfex</a:t>
          </a:r>
        </a:p>
      </xdr:txBody>
    </xdr:sp>
    <xdr:clientData/>
  </xdr:twoCellAnchor>
  <xdr:twoCellAnchor>
    <xdr:from>
      <xdr:col>4</xdr:col>
      <xdr:colOff>305857</xdr:colOff>
      <xdr:row>34</xdr:row>
      <xdr:rowOff>4420</xdr:rowOff>
    </xdr:from>
    <xdr:to>
      <xdr:col>4</xdr:col>
      <xdr:colOff>591217</xdr:colOff>
      <xdr:row>35</xdr:row>
      <xdr:rowOff>56516</xdr:rowOff>
    </xdr:to>
    <xdr:sp macro="" textlink="">
      <xdr:nvSpPr>
        <xdr:cNvPr id="108" name="Action Button: Go Forward or Next 107">
          <a:extLst>
            <a:ext uri="{FF2B5EF4-FFF2-40B4-BE49-F238E27FC236}">
              <a16:creationId xmlns:a16="http://schemas.microsoft.com/office/drawing/2014/main" id="{41221620-06D3-479C-88FD-B45717CBE0E1}"/>
            </a:ext>
          </a:extLst>
        </xdr:cNvPr>
        <xdr:cNvSpPr/>
      </xdr:nvSpPr>
      <xdr:spPr>
        <a:xfrm>
          <a:off x="2744257" y="6481420"/>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296656</xdr:colOff>
      <xdr:row>35</xdr:row>
      <xdr:rowOff>112366</xdr:rowOff>
    </xdr:from>
    <xdr:to>
      <xdr:col>4</xdr:col>
      <xdr:colOff>582016</xdr:colOff>
      <xdr:row>36</xdr:row>
      <xdr:rowOff>164462</xdr:rowOff>
    </xdr:to>
    <xdr:sp macro="" textlink="">
      <xdr:nvSpPr>
        <xdr:cNvPr id="109" name="Action Button: Go Forward or Next 108">
          <a:extLst>
            <a:ext uri="{FF2B5EF4-FFF2-40B4-BE49-F238E27FC236}">
              <a16:creationId xmlns:a16="http://schemas.microsoft.com/office/drawing/2014/main" id="{B351BC77-0B37-4C44-8600-A955880E2AFC}"/>
            </a:ext>
          </a:extLst>
        </xdr:cNvPr>
        <xdr:cNvSpPr/>
      </xdr:nvSpPr>
      <xdr:spPr>
        <a:xfrm>
          <a:off x="2735056" y="6779866"/>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305857</xdr:colOff>
      <xdr:row>37</xdr:row>
      <xdr:rowOff>36382</xdr:rowOff>
    </xdr:from>
    <xdr:to>
      <xdr:col>4</xdr:col>
      <xdr:colOff>591217</xdr:colOff>
      <xdr:row>38</xdr:row>
      <xdr:rowOff>88478</xdr:rowOff>
    </xdr:to>
    <xdr:sp macro="" textlink="">
      <xdr:nvSpPr>
        <xdr:cNvPr id="110" name="Action Button: Go Forward or Next 109">
          <a:extLst>
            <a:ext uri="{FF2B5EF4-FFF2-40B4-BE49-F238E27FC236}">
              <a16:creationId xmlns:a16="http://schemas.microsoft.com/office/drawing/2014/main" id="{504204A4-27A8-4E54-B6A0-EC1B3FEF0404}"/>
            </a:ext>
          </a:extLst>
        </xdr:cNvPr>
        <xdr:cNvSpPr/>
      </xdr:nvSpPr>
      <xdr:spPr>
        <a:xfrm>
          <a:off x="2744257" y="7084882"/>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304093</xdr:colOff>
      <xdr:row>38</xdr:row>
      <xdr:rowOff>150898</xdr:rowOff>
    </xdr:from>
    <xdr:to>
      <xdr:col>4</xdr:col>
      <xdr:colOff>589453</xdr:colOff>
      <xdr:row>40</xdr:row>
      <xdr:rowOff>12494</xdr:rowOff>
    </xdr:to>
    <xdr:sp macro="" textlink="">
      <xdr:nvSpPr>
        <xdr:cNvPr id="111" name="Action Button: Go Forward or Next 110">
          <a:extLst>
            <a:ext uri="{FF2B5EF4-FFF2-40B4-BE49-F238E27FC236}">
              <a16:creationId xmlns:a16="http://schemas.microsoft.com/office/drawing/2014/main" id="{E1B92976-57BB-4781-B886-6277C8BFB8C7}"/>
            </a:ext>
          </a:extLst>
        </xdr:cNvPr>
        <xdr:cNvSpPr/>
      </xdr:nvSpPr>
      <xdr:spPr>
        <a:xfrm>
          <a:off x="2742493" y="7389898"/>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602799</xdr:colOff>
      <xdr:row>34</xdr:row>
      <xdr:rowOff>122288</xdr:rowOff>
    </xdr:from>
    <xdr:to>
      <xdr:col>5</xdr:col>
      <xdr:colOff>292954</xdr:colOff>
      <xdr:row>34</xdr:row>
      <xdr:rowOff>122288</xdr:rowOff>
    </xdr:to>
    <xdr:cxnSp macro="">
      <xdr:nvCxnSpPr>
        <xdr:cNvPr id="112" name="Straight Connector 111">
          <a:extLst>
            <a:ext uri="{FF2B5EF4-FFF2-40B4-BE49-F238E27FC236}">
              <a16:creationId xmlns:a16="http://schemas.microsoft.com/office/drawing/2014/main" id="{3A1FE3CA-5CA1-461C-8C5F-F18D1F4F8051}"/>
            </a:ext>
          </a:extLst>
        </xdr:cNvPr>
        <xdr:cNvCxnSpPr>
          <a:cxnSpLocks/>
        </xdr:cNvCxnSpPr>
      </xdr:nvCxnSpPr>
      <xdr:spPr>
        <a:xfrm>
          <a:off x="3041199" y="6599288"/>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594808</xdr:colOff>
      <xdr:row>36</xdr:row>
      <xdr:rowOff>30547</xdr:rowOff>
    </xdr:from>
    <xdr:to>
      <xdr:col>5</xdr:col>
      <xdr:colOff>284963</xdr:colOff>
      <xdr:row>36</xdr:row>
      <xdr:rowOff>30547</xdr:rowOff>
    </xdr:to>
    <xdr:cxnSp macro="">
      <xdr:nvCxnSpPr>
        <xdr:cNvPr id="113" name="Straight Connector 112">
          <a:extLst>
            <a:ext uri="{FF2B5EF4-FFF2-40B4-BE49-F238E27FC236}">
              <a16:creationId xmlns:a16="http://schemas.microsoft.com/office/drawing/2014/main" id="{A2A4492C-DD5E-46A3-96BA-EDED9A840AED}"/>
            </a:ext>
          </a:extLst>
        </xdr:cNvPr>
        <xdr:cNvCxnSpPr>
          <a:cxnSpLocks/>
        </xdr:cNvCxnSpPr>
      </xdr:nvCxnSpPr>
      <xdr:spPr>
        <a:xfrm>
          <a:off x="3033208" y="6888547"/>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598329</xdr:colOff>
      <xdr:row>37</xdr:row>
      <xdr:rowOff>131618</xdr:rowOff>
    </xdr:from>
    <xdr:to>
      <xdr:col>5</xdr:col>
      <xdr:colOff>288484</xdr:colOff>
      <xdr:row>37</xdr:row>
      <xdr:rowOff>131618</xdr:rowOff>
    </xdr:to>
    <xdr:cxnSp macro="">
      <xdr:nvCxnSpPr>
        <xdr:cNvPr id="114" name="Straight Connector 113">
          <a:extLst>
            <a:ext uri="{FF2B5EF4-FFF2-40B4-BE49-F238E27FC236}">
              <a16:creationId xmlns:a16="http://schemas.microsoft.com/office/drawing/2014/main" id="{4203BE6E-A528-479C-A16C-B7B9EB128512}"/>
            </a:ext>
          </a:extLst>
        </xdr:cNvPr>
        <xdr:cNvCxnSpPr>
          <a:cxnSpLocks/>
        </xdr:cNvCxnSpPr>
      </xdr:nvCxnSpPr>
      <xdr:spPr>
        <a:xfrm>
          <a:off x="3036729" y="7180118"/>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604009</xdr:colOff>
      <xdr:row>39</xdr:row>
      <xdr:rowOff>60674</xdr:rowOff>
    </xdr:from>
    <xdr:to>
      <xdr:col>5</xdr:col>
      <xdr:colOff>294164</xdr:colOff>
      <xdr:row>39</xdr:row>
      <xdr:rowOff>60674</xdr:rowOff>
    </xdr:to>
    <xdr:cxnSp macro="">
      <xdr:nvCxnSpPr>
        <xdr:cNvPr id="115" name="Straight Connector 114">
          <a:extLst>
            <a:ext uri="{FF2B5EF4-FFF2-40B4-BE49-F238E27FC236}">
              <a16:creationId xmlns:a16="http://schemas.microsoft.com/office/drawing/2014/main" id="{FB3E23E5-D2C7-4105-901A-AA326572F833}"/>
            </a:ext>
          </a:extLst>
        </xdr:cNvPr>
        <xdr:cNvCxnSpPr>
          <a:cxnSpLocks/>
        </xdr:cNvCxnSpPr>
      </xdr:nvCxnSpPr>
      <xdr:spPr>
        <a:xfrm>
          <a:off x="3042409" y="7490174"/>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42</xdr:row>
      <xdr:rowOff>141697</xdr:rowOff>
    </xdr:from>
    <xdr:to>
      <xdr:col>4</xdr:col>
      <xdr:colOff>287753</xdr:colOff>
      <xdr:row>44</xdr:row>
      <xdr:rowOff>3294</xdr:rowOff>
    </xdr:to>
    <xdr:sp macro="" textlink="">
      <xdr:nvSpPr>
        <xdr:cNvPr id="116" name="Rectangle: Rounded Corners 115">
          <a:hlinkClick xmlns:r="http://schemas.openxmlformats.org/officeDocument/2006/relationships" r:id="rId32"/>
          <a:extLst>
            <a:ext uri="{FF2B5EF4-FFF2-40B4-BE49-F238E27FC236}">
              <a16:creationId xmlns:a16="http://schemas.microsoft.com/office/drawing/2014/main" id="{48A00CB2-8C7B-472D-B710-5371326D12EB}"/>
            </a:ext>
          </a:extLst>
        </xdr:cNvPr>
        <xdr:cNvSpPr/>
      </xdr:nvSpPr>
      <xdr:spPr>
        <a:xfrm>
          <a:off x="609600" y="8142697"/>
          <a:ext cx="2116553" cy="242597"/>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TG Fluid Systems</a:t>
          </a:r>
        </a:p>
      </xdr:txBody>
    </xdr:sp>
    <xdr:clientData/>
  </xdr:twoCellAnchor>
  <xdr:twoCellAnchor>
    <xdr:from>
      <xdr:col>1</xdr:col>
      <xdr:colOff>7642</xdr:colOff>
      <xdr:row>44</xdr:row>
      <xdr:rowOff>120296</xdr:rowOff>
    </xdr:from>
    <xdr:to>
      <xdr:col>4</xdr:col>
      <xdr:colOff>295395</xdr:colOff>
      <xdr:row>45</xdr:row>
      <xdr:rowOff>172392</xdr:rowOff>
    </xdr:to>
    <xdr:sp macro="" textlink="">
      <xdr:nvSpPr>
        <xdr:cNvPr id="117" name="Rectangle: Rounded Corners 116">
          <a:hlinkClick xmlns:r="http://schemas.openxmlformats.org/officeDocument/2006/relationships" r:id="rId33"/>
          <a:extLst>
            <a:ext uri="{FF2B5EF4-FFF2-40B4-BE49-F238E27FC236}">
              <a16:creationId xmlns:a16="http://schemas.microsoft.com/office/drawing/2014/main" id="{65F4CDB9-83CC-4D36-925A-F9D2D5576C4A}"/>
            </a:ext>
          </a:extLst>
        </xdr:cNvPr>
        <xdr:cNvSpPr/>
      </xdr:nvSpPr>
      <xdr:spPr>
        <a:xfrm>
          <a:off x="617242" y="8502296"/>
          <a:ext cx="2116553" cy="242596"/>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bg1"/>
              </a:solidFill>
              <a:effectLst/>
              <a:latin typeface="+mn-lt"/>
              <a:ea typeface="+mn-ea"/>
              <a:cs typeface="+mn-cs"/>
            </a:rPr>
            <a:t>Plymouth Tube Co. </a:t>
          </a:r>
        </a:p>
      </xdr:txBody>
    </xdr:sp>
    <xdr:clientData/>
  </xdr:twoCellAnchor>
  <xdr:twoCellAnchor>
    <xdr:from>
      <xdr:col>4</xdr:col>
      <xdr:colOff>304170</xdr:colOff>
      <xdr:row>42</xdr:row>
      <xdr:rowOff>156357</xdr:rowOff>
    </xdr:from>
    <xdr:to>
      <xdr:col>4</xdr:col>
      <xdr:colOff>589530</xdr:colOff>
      <xdr:row>44</xdr:row>
      <xdr:rowOff>17953</xdr:rowOff>
    </xdr:to>
    <xdr:sp macro="" textlink="">
      <xdr:nvSpPr>
        <xdr:cNvPr id="118" name="Action Button: Go Forward or Next 117">
          <a:extLst>
            <a:ext uri="{FF2B5EF4-FFF2-40B4-BE49-F238E27FC236}">
              <a16:creationId xmlns:a16="http://schemas.microsoft.com/office/drawing/2014/main" id="{A588044E-61BF-4890-A1A0-284D81D2AA15}"/>
            </a:ext>
          </a:extLst>
        </xdr:cNvPr>
        <xdr:cNvSpPr/>
      </xdr:nvSpPr>
      <xdr:spPr>
        <a:xfrm>
          <a:off x="2742570" y="8157357"/>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302507</xdr:colOff>
      <xdr:row>44</xdr:row>
      <xdr:rowOff>107534</xdr:rowOff>
    </xdr:from>
    <xdr:to>
      <xdr:col>4</xdr:col>
      <xdr:colOff>587867</xdr:colOff>
      <xdr:row>45</xdr:row>
      <xdr:rowOff>159630</xdr:rowOff>
    </xdr:to>
    <xdr:sp macro="" textlink="">
      <xdr:nvSpPr>
        <xdr:cNvPr id="119" name="Action Button: Go Forward or Next 118">
          <a:extLst>
            <a:ext uri="{FF2B5EF4-FFF2-40B4-BE49-F238E27FC236}">
              <a16:creationId xmlns:a16="http://schemas.microsoft.com/office/drawing/2014/main" id="{07E3617B-15FA-4115-A01E-373C728DAC96}"/>
            </a:ext>
          </a:extLst>
        </xdr:cNvPr>
        <xdr:cNvSpPr/>
      </xdr:nvSpPr>
      <xdr:spPr>
        <a:xfrm>
          <a:off x="2740907" y="8489534"/>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4</xdr:col>
      <xdr:colOff>596743</xdr:colOff>
      <xdr:row>43</xdr:row>
      <xdr:rowOff>88254</xdr:rowOff>
    </xdr:from>
    <xdr:to>
      <xdr:col>5</xdr:col>
      <xdr:colOff>286898</xdr:colOff>
      <xdr:row>43</xdr:row>
      <xdr:rowOff>88254</xdr:rowOff>
    </xdr:to>
    <xdr:cxnSp macro="">
      <xdr:nvCxnSpPr>
        <xdr:cNvPr id="120" name="Straight Connector 119">
          <a:extLst>
            <a:ext uri="{FF2B5EF4-FFF2-40B4-BE49-F238E27FC236}">
              <a16:creationId xmlns:a16="http://schemas.microsoft.com/office/drawing/2014/main" id="{20075BD5-333A-4BD7-BE93-38F74760E313}"/>
            </a:ext>
          </a:extLst>
        </xdr:cNvPr>
        <xdr:cNvCxnSpPr>
          <a:cxnSpLocks/>
        </xdr:cNvCxnSpPr>
      </xdr:nvCxnSpPr>
      <xdr:spPr>
        <a:xfrm>
          <a:off x="3035143" y="8279754"/>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602423</xdr:colOff>
      <xdr:row>45</xdr:row>
      <xdr:rowOff>17310</xdr:rowOff>
    </xdr:from>
    <xdr:to>
      <xdr:col>5</xdr:col>
      <xdr:colOff>292578</xdr:colOff>
      <xdr:row>45</xdr:row>
      <xdr:rowOff>17310</xdr:rowOff>
    </xdr:to>
    <xdr:cxnSp macro="">
      <xdr:nvCxnSpPr>
        <xdr:cNvPr id="121" name="Straight Connector 120">
          <a:extLst>
            <a:ext uri="{FF2B5EF4-FFF2-40B4-BE49-F238E27FC236}">
              <a16:creationId xmlns:a16="http://schemas.microsoft.com/office/drawing/2014/main" id="{08F8229D-1ADC-4892-B1AF-EF6949C9CA84}"/>
            </a:ext>
          </a:extLst>
        </xdr:cNvPr>
        <xdr:cNvCxnSpPr>
          <a:cxnSpLocks/>
        </xdr:cNvCxnSpPr>
      </xdr:nvCxnSpPr>
      <xdr:spPr>
        <a:xfrm>
          <a:off x="3040823" y="8589810"/>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565562</xdr:colOff>
      <xdr:row>37</xdr:row>
      <xdr:rowOff>118556</xdr:rowOff>
    </xdr:from>
    <xdr:to>
      <xdr:col>8</xdr:col>
      <xdr:colOff>241322</xdr:colOff>
      <xdr:row>38</xdr:row>
      <xdr:rowOff>170652</xdr:rowOff>
    </xdr:to>
    <xdr:sp macro="" textlink="">
      <xdr:nvSpPr>
        <xdr:cNvPr id="122" name="Action Button: Go Forward or Next 121">
          <a:extLst>
            <a:ext uri="{FF2B5EF4-FFF2-40B4-BE49-F238E27FC236}">
              <a16:creationId xmlns:a16="http://schemas.microsoft.com/office/drawing/2014/main" id="{38F8F825-4845-482E-8F2E-A48C6056C8CC}"/>
            </a:ext>
          </a:extLst>
        </xdr:cNvPr>
        <xdr:cNvSpPr/>
      </xdr:nvSpPr>
      <xdr:spPr>
        <a:xfrm>
          <a:off x="4832762" y="7167056"/>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265807</xdr:colOff>
      <xdr:row>38</xdr:row>
      <xdr:rowOff>49354</xdr:rowOff>
    </xdr:from>
    <xdr:to>
      <xdr:col>7</xdr:col>
      <xdr:colOff>565562</xdr:colOff>
      <xdr:row>38</xdr:row>
      <xdr:rowOff>49354</xdr:rowOff>
    </xdr:to>
    <xdr:cxnSp macro="">
      <xdr:nvCxnSpPr>
        <xdr:cNvPr id="123" name="Straight Connector 122">
          <a:extLst>
            <a:ext uri="{FF2B5EF4-FFF2-40B4-BE49-F238E27FC236}">
              <a16:creationId xmlns:a16="http://schemas.microsoft.com/office/drawing/2014/main" id="{0583F71C-9294-4FC9-A2E1-822CC5038F6F}"/>
            </a:ext>
          </a:extLst>
        </xdr:cNvPr>
        <xdr:cNvCxnSpPr>
          <a:cxnSpLocks/>
          <a:endCxn id="122" idx="2"/>
        </xdr:cNvCxnSpPr>
      </xdr:nvCxnSpPr>
      <xdr:spPr>
        <a:xfrm>
          <a:off x="4533007" y="7288354"/>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556361</xdr:colOff>
      <xdr:row>39</xdr:row>
      <xdr:rowOff>25728</xdr:rowOff>
    </xdr:from>
    <xdr:to>
      <xdr:col>8</xdr:col>
      <xdr:colOff>232121</xdr:colOff>
      <xdr:row>40</xdr:row>
      <xdr:rowOff>77824</xdr:rowOff>
    </xdr:to>
    <xdr:sp macro="" textlink="">
      <xdr:nvSpPr>
        <xdr:cNvPr id="124" name="Action Button: Go Forward or Next 123">
          <a:extLst>
            <a:ext uri="{FF2B5EF4-FFF2-40B4-BE49-F238E27FC236}">
              <a16:creationId xmlns:a16="http://schemas.microsoft.com/office/drawing/2014/main" id="{B901CFF1-4E4A-428A-BC5E-94AC15A6C7EF}"/>
            </a:ext>
          </a:extLst>
        </xdr:cNvPr>
        <xdr:cNvSpPr/>
      </xdr:nvSpPr>
      <xdr:spPr>
        <a:xfrm>
          <a:off x="4823561" y="7455228"/>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269176</xdr:colOff>
      <xdr:row>39</xdr:row>
      <xdr:rowOff>148113</xdr:rowOff>
    </xdr:from>
    <xdr:to>
      <xdr:col>7</xdr:col>
      <xdr:colOff>568931</xdr:colOff>
      <xdr:row>39</xdr:row>
      <xdr:rowOff>148113</xdr:rowOff>
    </xdr:to>
    <xdr:cxnSp macro="">
      <xdr:nvCxnSpPr>
        <xdr:cNvPr id="125" name="Straight Connector 124">
          <a:extLst>
            <a:ext uri="{FF2B5EF4-FFF2-40B4-BE49-F238E27FC236}">
              <a16:creationId xmlns:a16="http://schemas.microsoft.com/office/drawing/2014/main" id="{5BCBE28A-DA1D-47F0-83C9-E5CCD82AD495}"/>
            </a:ext>
          </a:extLst>
        </xdr:cNvPr>
        <xdr:cNvCxnSpPr>
          <a:cxnSpLocks/>
        </xdr:cNvCxnSpPr>
      </xdr:nvCxnSpPr>
      <xdr:spPr>
        <a:xfrm>
          <a:off x="4536376" y="7577613"/>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278377</xdr:colOff>
      <xdr:row>41</xdr:row>
      <xdr:rowOff>58684</xdr:rowOff>
    </xdr:from>
    <xdr:to>
      <xdr:col>7</xdr:col>
      <xdr:colOff>578132</xdr:colOff>
      <xdr:row>41</xdr:row>
      <xdr:rowOff>58684</xdr:rowOff>
    </xdr:to>
    <xdr:cxnSp macro="">
      <xdr:nvCxnSpPr>
        <xdr:cNvPr id="126" name="Straight Connector 125">
          <a:extLst>
            <a:ext uri="{FF2B5EF4-FFF2-40B4-BE49-F238E27FC236}">
              <a16:creationId xmlns:a16="http://schemas.microsoft.com/office/drawing/2014/main" id="{26F09BD3-B0ED-40C2-9E92-9D22F93D918C}"/>
            </a:ext>
          </a:extLst>
        </xdr:cNvPr>
        <xdr:cNvCxnSpPr>
          <a:cxnSpLocks/>
        </xdr:cNvCxnSpPr>
      </xdr:nvCxnSpPr>
      <xdr:spPr>
        <a:xfrm>
          <a:off x="4545577" y="7869184"/>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565562</xdr:colOff>
      <xdr:row>40</xdr:row>
      <xdr:rowOff>131151</xdr:rowOff>
    </xdr:from>
    <xdr:to>
      <xdr:col>8</xdr:col>
      <xdr:colOff>241322</xdr:colOff>
      <xdr:row>41</xdr:row>
      <xdr:rowOff>183247</xdr:rowOff>
    </xdr:to>
    <xdr:sp macro="" textlink="">
      <xdr:nvSpPr>
        <xdr:cNvPr id="127" name="Action Button: Go Forward or Next 126">
          <a:extLst>
            <a:ext uri="{FF2B5EF4-FFF2-40B4-BE49-F238E27FC236}">
              <a16:creationId xmlns:a16="http://schemas.microsoft.com/office/drawing/2014/main" id="{60DA4AB3-AF90-4765-8734-8DF930C16F3B}"/>
            </a:ext>
          </a:extLst>
        </xdr:cNvPr>
        <xdr:cNvSpPr/>
      </xdr:nvSpPr>
      <xdr:spPr>
        <a:xfrm>
          <a:off x="4832762" y="7751151"/>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278377</xdr:colOff>
      <xdr:row>42</xdr:row>
      <xdr:rowOff>157692</xdr:rowOff>
    </xdr:from>
    <xdr:to>
      <xdr:col>7</xdr:col>
      <xdr:colOff>578132</xdr:colOff>
      <xdr:row>42</xdr:row>
      <xdr:rowOff>157692</xdr:rowOff>
    </xdr:to>
    <xdr:cxnSp macro="">
      <xdr:nvCxnSpPr>
        <xdr:cNvPr id="128" name="Straight Connector 127">
          <a:extLst>
            <a:ext uri="{FF2B5EF4-FFF2-40B4-BE49-F238E27FC236}">
              <a16:creationId xmlns:a16="http://schemas.microsoft.com/office/drawing/2014/main" id="{1DF942B5-D7E6-48D2-9A90-092EA2CAC101}"/>
            </a:ext>
          </a:extLst>
        </xdr:cNvPr>
        <xdr:cNvCxnSpPr>
          <a:cxnSpLocks/>
        </xdr:cNvCxnSpPr>
      </xdr:nvCxnSpPr>
      <xdr:spPr>
        <a:xfrm>
          <a:off x="4545577" y="8158692"/>
          <a:ext cx="299755" cy="0"/>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565562</xdr:colOff>
      <xdr:row>42</xdr:row>
      <xdr:rowOff>54173</xdr:rowOff>
    </xdr:from>
    <xdr:to>
      <xdr:col>8</xdr:col>
      <xdr:colOff>241322</xdr:colOff>
      <xdr:row>43</xdr:row>
      <xdr:rowOff>106269</xdr:rowOff>
    </xdr:to>
    <xdr:sp macro="" textlink="">
      <xdr:nvSpPr>
        <xdr:cNvPr id="129" name="Action Button: Go Forward or Next 128">
          <a:extLst>
            <a:ext uri="{FF2B5EF4-FFF2-40B4-BE49-F238E27FC236}">
              <a16:creationId xmlns:a16="http://schemas.microsoft.com/office/drawing/2014/main" id="{275AC229-62A0-4334-B9D9-C01AD1E42838}"/>
            </a:ext>
          </a:extLst>
        </xdr:cNvPr>
        <xdr:cNvSpPr/>
      </xdr:nvSpPr>
      <xdr:spPr>
        <a:xfrm>
          <a:off x="4832762" y="8055173"/>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554880</xdr:colOff>
      <xdr:row>43</xdr:row>
      <xdr:rowOff>140729</xdr:rowOff>
    </xdr:from>
    <xdr:to>
      <xdr:col>8</xdr:col>
      <xdr:colOff>230640</xdr:colOff>
      <xdr:row>45</xdr:row>
      <xdr:rowOff>2325</xdr:rowOff>
    </xdr:to>
    <xdr:sp macro="" textlink="">
      <xdr:nvSpPr>
        <xdr:cNvPr id="130" name="Action Button: Go Forward or Next 129">
          <a:extLst>
            <a:ext uri="{FF2B5EF4-FFF2-40B4-BE49-F238E27FC236}">
              <a16:creationId xmlns:a16="http://schemas.microsoft.com/office/drawing/2014/main" id="{98A8D334-DD01-4F44-BDBF-C779E0A67984}"/>
            </a:ext>
          </a:extLst>
        </xdr:cNvPr>
        <xdr:cNvSpPr/>
      </xdr:nvSpPr>
      <xdr:spPr>
        <a:xfrm>
          <a:off x="4822080" y="8332229"/>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563647</xdr:colOff>
      <xdr:row>45</xdr:row>
      <xdr:rowOff>54563</xdr:rowOff>
    </xdr:from>
    <xdr:to>
      <xdr:col>8</xdr:col>
      <xdr:colOff>239407</xdr:colOff>
      <xdr:row>46</xdr:row>
      <xdr:rowOff>106659</xdr:rowOff>
    </xdr:to>
    <xdr:sp macro="" textlink="">
      <xdr:nvSpPr>
        <xdr:cNvPr id="131" name="Action Button: Go Forward or Next 130">
          <a:extLst>
            <a:ext uri="{FF2B5EF4-FFF2-40B4-BE49-F238E27FC236}">
              <a16:creationId xmlns:a16="http://schemas.microsoft.com/office/drawing/2014/main" id="{6D0C303E-2924-49F1-B3CC-5FDFAE7ABBD3}"/>
            </a:ext>
          </a:extLst>
        </xdr:cNvPr>
        <xdr:cNvSpPr/>
      </xdr:nvSpPr>
      <xdr:spPr>
        <a:xfrm>
          <a:off x="4830847" y="8627063"/>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276984</xdr:colOff>
      <xdr:row>43</xdr:row>
      <xdr:rowOff>97973</xdr:rowOff>
    </xdr:from>
    <xdr:to>
      <xdr:col>7</xdr:col>
      <xdr:colOff>554880</xdr:colOff>
      <xdr:row>44</xdr:row>
      <xdr:rowOff>71527</xdr:rowOff>
    </xdr:to>
    <xdr:cxnSp macro="">
      <xdr:nvCxnSpPr>
        <xdr:cNvPr id="132" name="Straight Connector 131">
          <a:extLst>
            <a:ext uri="{FF2B5EF4-FFF2-40B4-BE49-F238E27FC236}">
              <a16:creationId xmlns:a16="http://schemas.microsoft.com/office/drawing/2014/main" id="{41DC635F-997F-4AFE-A42C-DEABB3E707A2}"/>
            </a:ext>
          </a:extLst>
        </xdr:cNvPr>
        <xdr:cNvCxnSpPr>
          <a:cxnSpLocks/>
          <a:stCxn id="12" idx="2"/>
          <a:endCxn id="130" idx="2"/>
        </xdr:cNvCxnSpPr>
      </xdr:nvCxnSpPr>
      <xdr:spPr>
        <a:xfrm>
          <a:off x="4544184" y="8289473"/>
          <a:ext cx="277896" cy="164054"/>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276984</xdr:colOff>
      <xdr:row>43</xdr:row>
      <xdr:rowOff>97973</xdr:rowOff>
    </xdr:from>
    <xdr:to>
      <xdr:col>7</xdr:col>
      <xdr:colOff>563647</xdr:colOff>
      <xdr:row>45</xdr:row>
      <xdr:rowOff>175861</xdr:rowOff>
    </xdr:to>
    <xdr:cxnSp macro="">
      <xdr:nvCxnSpPr>
        <xdr:cNvPr id="133" name="Straight Connector 132">
          <a:extLst>
            <a:ext uri="{FF2B5EF4-FFF2-40B4-BE49-F238E27FC236}">
              <a16:creationId xmlns:a16="http://schemas.microsoft.com/office/drawing/2014/main" id="{D697AB09-58E1-4922-8E44-D8243D30AE9B}"/>
            </a:ext>
          </a:extLst>
        </xdr:cNvPr>
        <xdr:cNvCxnSpPr>
          <a:cxnSpLocks/>
          <a:stCxn id="12" idx="2"/>
          <a:endCxn id="131" idx="2"/>
        </xdr:cNvCxnSpPr>
      </xdr:nvCxnSpPr>
      <xdr:spPr>
        <a:xfrm>
          <a:off x="4544184" y="8289473"/>
          <a:ext cx="286663" cy="458888"/>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223780</xdr:colOff>
      <xdr:row>39</xdr:row>
      <xdr:rowOff>32391</xdr:rowOff>
    </xdr:from>
    <xdr:to>
      <xdr:col>11</xdr:col>
      <xdr:colOff>444422</xdr:colOff>
      <xdr:row>40</xdr:row>
      <xdr:rowOff>65879</xdr:rowOff>
    </xdr:to>
    <xdr:sp macro="" textlink="">
      <xdr:nvSpPr>
        <xdr:cNvPr id="134" name="Rectangle: Rounded Corners 133">
          <a:hlinkClick xmlns:r="http://schemas.openxmlformats.org/officeDocument/2006/relationships" r:id="rId34"/>
          <a:extLst>
            <a:ext uri="{FF2B5EF4-FFF2-40B4-BE49-F238E27FC236}">
              <a16:creationId xmlns:a16="http://schemas.microsoft.com/office/drawing/2014/main" id="{CEDB6218-096E-4F21-98FA-34EF9EBC8662}"/>
            </a:ext>
          </a:extLst>
        </xdr:cNvPr>
        <xdr:cNvSpPr/>
      </xdr:nvSpPr>
      <xdr:spPr>
        <a:xfrm>
          <a:off x="5100580" y="7461891"/>
          <a:ext cx="2049442" cy="22398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tx1"/>
              </a:solidFill>
              <a:effectLst/>
              <a:latin typeface="+mn-lt"/>
              <a:ea typeface="+mn-ea"/>
              <a:cs typeface="+mn-cs"/>
            </a:rPr>
            <a:t>Milliken</a:t>
          </a:r>
        </a:p>
      </xdr:txBody>
    </xdr:sp>
    <xdr:clientData/>
  </xdr:twoCellAnchor>
  <xdr:twoCellAnchor>
    <xdr:from>
      <xdr:col>8</xdr:col>
      <xdr:colOff>223780</xdr:colOff>
      <xdr:row>37</xdr:row>
      <xdr:rowOff>114428</xdr:rowOff>
    </xdr:from>
    <xdr:to>
      <xdr:col>11</xdr:col>
      <xdr:colOff>444422</xdr:colOff>
      <xdr:row>38</xdr:row>
      <xdr:rowOff>161372</xdr:rowOff>
    </xdr:to>
    <xdr:sp macro="" textlink="">
      <xdr:nvSpPr>
        <xdr:cNvPr id="135" name="Rectangle: Rounded Corners 134">
          <a:hlinkClick xmlns:r="http://schemas.openxmlformats.org/officeDocument/2006/relationships" r:id="rId35"/>
          <a:extLst>
            <a:ext uri="{FF2B5EF4-FFF2-40B4-BE49-F238E27FC236}">
              <a16:creationId xmlns:a16="http://schemas.microsoft.com/office/drawing/2014/main" id="{20C4B6A6-D6EB-4B04-9076-C4A0CF04A85D}"/>
            </a:ext>
          </a:extLst>
        </xdr:cNvPr>
        <xdr:cNvSpPr/>
      </xdr:nvSpPr>
      <xdr:spPr>
        <a:xfrm>
          <a:off x="5100580" y="7162928"/>
          <a:ext cx="2049442" cy="23744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tx1"/>
              </a:solidFill>
              <a:effectLst/>
              <a:latin typeface="+mn-lt"/>
              <a:ea typeface="+mn-ea"/>
              <a:cs typeface="+mn-cs"/>
            </a:rPr>
            <a:t>Medtronic</a:t>
          </a:r>
        </a:p>
      </xdr:txBody>
    </xdr:sp>
    <xdr:clientData/>
  </xdr:twoCellAnchor>
  <xdr:twoCellAnchor>
    <xdr:from>
      <xdr:col>8</xdr:col>
      <xdr:colOff>223780</xdr:colOff>
      <xdr:row>40</xdr:row>
      <xdr:rowOff>138769</xdr:rowOff>
    </xdr:from>
    <xdr:to>
      <xdr:col>11</xdr:col>
      <xdr:colOff>444422</xdr:colOff>
      <xdr:row>41</xdr:row>
      <xdr:rowOff>170883</xdr:rowOff>
    </xdr:to>
    <xdr:sp macro="" textlink="">
      <xdr:nvSpPr>
        <xdr:cNvPr id="136" name="Rectangle: Rounded Corners 135">
          <a:hlinkClick xmlns:r="http://schemas.openxmlformats.org/officeDocument/2006/relationships" r:id="rId36"/>
          <a:extLst>
            <a:ext uri="{FF2B5EF4-FFF2-40B4-BE49-F238E27FC236}">
              <a16:creationId xmlns:a16="http://schemas.microsoft.com/office/drawing/2014/main" id="{43176EFE-B7AB-4D18-836B-BD11DFDE295C}"/>
            </a:ext>
          </a:extLst>
        </xdr:cNvPr>
        <xdr:cNvSpPr/>
      </xdr:nvSpPr>
      <xdr:spPr>
        <a:xfrm>
          <a:off x="5100580" y="7758769"/>
          <a:ext cx="2049442" cy="22261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tx1"/>
              </a:solidFill>
              <a:effectLst/>
              <a:latin typeface="+mn-lt"/>
              <a:ea typeface="+mn-ea"/>
              <a:cs typeface="+mn-cs"/>
            </a:rPr>
            <a:t>Raytheon</a:t>
          </a:r>
        </a:p>
      </xdr:txBody>
    </xdr:sp>
    <xdr:clientData/>
  </xdr:twoCellAnchor>
  <xdr:twoCellAnchor>
    <xdr:from>
      <xdr:col>8</xdr:col>
      <xdr:colOff>223780</xdr:colOff>
      <xdr:row>45</xdr:row>
      <xdr:rowOff>58976</xdr:rowOff>
    </xdr:from>
    <xdr:to>
      <xdr:col>11</xdr:col>
      <xdr:colOff>405147</xdr:colOff>
      <xdr:row>46</xdr:row>
      <xdr:rowOff>106659</xdr:rowOff>
    </xdr:to>
    <xdr:sp macro="" textlink="">
      <xdr:nvSpPr>
        <xdr:cNvPr id="137" name="Rectangle: Rounded Corners 136">
          <a:hlinkClick xmlns:r="http://schemas.openxmlformats.org/officeDocument/2006/relationships" r:id="rId37"/>
          <a:extLst>
            <a:ext uri="{FF2B5EF4-FFF2-40B4-BE49-F238E27FC236}">
              <a16:creationId xmlns:a16="http://schemas.microsoft.com/office/drawing/2014/main" id="{DC9B3E08-697E-4664-85E1-AE87A58DE466}"/>
            </a:ext>
          </a:extLst>
        </xdr:cNvPr>
        <xdr:cNvSpPr/>
      </xdr:nvSpPr>
      <xdr:spPr>
        <a:xfrm>
          <a:off x="5100580" y="8631476"/>
          <a:ext cx="2010167" cy="23818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tx1"/>
              </a:solidFill>
              <a:effectLst/>
              <a:latin typeface="+mn-lt"/>
              <a:ea typeface="+mn-ea"/>
              <a:cs typeface="+mn-cs"/>
            </a:rPr>
            <a:t>Autoliv</a:t>
          </a:r>
        </a:p>
      </xdr:txBody>
    </xdr:sp>
    <xdr:clientData/>
  </xdr:twoCellAnchor>
  <xdr:twoCellAnchor>
    <xdr:from>
      <xdr:col>8</xdr:col>
      <xdr:colOff>223780</xdr:colOff>
      <xdr:row>47</xdr:row>
      <xdr:rowOff>9441</xdr:rowOff>
    </xdr:from>
    <xdr:to>
      <xdr:col>11</xdr:col>
      <xdr:colOff>405147</xdr:colOff>
      <xdr:row>48</xdr:row>
      <xdr:rowOff>57124</xdr:rowOff>
    </xdr:to>
    <xdr:sp macro="" textlink="">
      <xdr:nvSpPr>
        <xdr:cNvPr id="138" name="Rectangle: Rounded Corners 137">
          <a:hlinkClick xmlns:r="http://schemas.openxmlformats.org/officeDocument/2006/relationships" r:id="rId38"/>
          <a:extLst>
            <a:ext uri="{FF2B5EF4-FFF2-40B4-BE49-F238E27FC236}">
              <a16:creationId xmlns:a16="http://schemas.microsoft.com/office/drawing/2014/main" id="{276DBAC2-824A-40DE-A822-A720717E0062}"/>
            </a:ext>
          </a:extLst>
        </xdr:cNvPr>
        <xdr:cNvSpPr/>
      </xdr:nvSpPr>
      <xdr:spPr>
        <a:xfrm>
          <a:off x="5100580" y="8962941"/>
          <a:ext cx="2010167" cy="23818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tx1"/>
              </a:solidFill>
              <a:effectLst/>
              <a:latin typeface="+mn-lt"/>
              <a:ea typeface="+mn-ea"/>
              <a:cs typeface="+mn-cs"/>
            </a:rPr>
            <a:t>Acumed</a:t>
          </a:r>
        </a:p>
      </xdr:txBody>
    </xdr:sp>
    <xdr:clientData/>
  </xdr:twoCellAnchor>
  <xdr:twoCellAnchor>
    <xdr:from>
      <xdr:col>8</xdr:col>
      <xdr:colOff>231079</xdr:colOff>
      <xdr:row>42</xdr:row>
      <xdr:rowOff>45049</xdr:rowOff>
    </xdr:from>
    <xdr:to>
      <xdr:col>11</xdr:col>
      <xdr:colOff>429101</xdr:colOff>
      <xdr:row>43</xdr:row>
      <xdr:rowOff>77164</xdr:rowOff>
    </xdr:to>
    <xdr:sp macro="" textlink="">
      <xdr:nvSpPr>
        <xdr:cNvPr id="139" name="Rectangle: Rounded Corners 138">
          <a:hlinkClick xmlns:r="http://schemas.openxmlformats.org/officeDocument/2006/relationships" r:id="rId39"/>
          <a:extLst>
            <a:ext uri="{FF2B5EF4-FFF2-40B4-BE49-F238E27FC236}">
              <a16:creationId xmlns:a16="http://schemas.microsoft.com/office/drawing/2014/main" id="{0A694900-9156-4539-8C28-7A0FF2CD1A50}"/>
            </a:ext>
          </a:extLst>
        </xdr:cNvPr>
        <xdr:cNvSpPr/>
      </xdr:nvSpPr>
      <xdr:spPr>
        <a:xfrm>
          <a:off x="5107879" y="8046049"/>
          <a:ext cx="2026822" cy="22261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tx1"/>
              </a:solidFill>
              <a:effectLst/>
              <a:latin typeface="+mn-lt"/>
              <a:ea typeface="+mn-ea"/>
              <a:cs typeface="+mn-cs"/>
            </a:rPr>
            <a:t>Aera Energy</a:t>
          </a:r>
        </a:p>
      </xdr:txBody>
    </xdr:sp>
    <xdr:clientData/>
  </xdr:twoCellAnchor>
  <xdr:twoCellAnchor>
    <xdr:from>
      <xdr:col>8</xdr:col>
      <xdr:colOff>230640</xdr:colOff>
      <xdr:row>43</xdr:row>
      <xdr:rowOff>160711</xdr:rowOff>
    </xdr:from>
    <xdr:to>
      <xdr:col>11</xdr:col>
      <xdr:colOff>412007</xdr:colOff>
      <xdr:row>45</xdr:row>
      <xdr:rowOff>2325</xdr:rowOff>
    </xdr:to>
    <xdr:sp macro="" textlink="">
      <xdr:nvSpPr>
        <xdr:cNvPr id="140" name="Rectangle: Rounded Corners 139">
          <a:hlinkClick xmlns:r="http://schemas.openxmlformats.org/officeDocument/2006/relationships" r:id="rId40"/>
          <a:extLst>
            <a:ext uri="{FF2B5EF4-FFF2-40B4-BE49-F238E27FC236}">
              <a16:creationId xmlns:a16="http://schemas.microsoft.com/office/drawing/2014/main" id="{D3A0865F-CD61-4B80-AB0D-2084389C2701}"/>
            </a:ext>
          </a:extLst>
        </xdr:cNvPr>
        <xdr:cNvSpPr/>
      </xdr:nvSpPr>
      <xdr:spPr>
        <a:xfrm>
          <a:off x="5107440" y="8352211"/>
          <a:ext cx="2010167" cy="22261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US" sz="1100" b="1" i="0">
              <a:solidFill>
                <a:schemeClr val="tx1"/>
              </a:solidFill>
              <a:effectLst/>
              <a:latin typeface="+mn-lt"/>
              <a:ea typeface="+mn-ea"/>
              <a:cs typeface="+mn-cs"/>
            </a:rPr>
            <a:t>IEC Electronics </a:t>
          </a:r>
        </a:p>
      </xdr:txBody>
    </xdr:sp>
    <xdr:clientData/>
  </xdr:twoCellAnchor>
  <xdr:twoCellAnchor>
    <xdr:from>
      <xdr:col>7</xdr:col>
      <xdr:colOff>561465</xdr:colOff>
      <xdr:row>47</xdr:row>
      <xdr:rowOff>4046</xdr:rowOff>
    </xdr:from>
    <xdr:to>
      <xdr:col>8</xdr:col>
      <xdr:colOff>237225</xdr:colOff>
      <xdr:row>48</xdr:row>
      <xdr:rowOff>56142</xdr:rowOff>
    </xdr:to>
    <xdr:sp macro="" textlink="">
      <xdr:nvSpPr>
        <xdr:cNvPr id="141" name="Action Button: Go Forward or Next 140">
          <a:extLst>
            <a:ext uri="{FF2B5EF4-FFF2-40B4-BE49-F238E27FC236}">
              <a16:creationId xmlns:a16="http://schemas.microsoft.com/office/drawing/2014/main" id="{893BB116-1025-4F02-83FA-E330D3036B01}"/>
            </a:ext>
          </a:extLst>
        </xdr:cNvPr>
        <xdr:cNvSpPr/>
      </xdr:nvSpPr>
      <xdr:spPr>
        <a:xfrm>
          <a:off x="4828665" y="8957546"/>
          <a:ext cx="285360" cy="242596"/>
        </a:xfrm>
        <a:prstGeom prst="actionButtonForwardNex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7</xdr:col>
      <xdr:colOff>276984</xdr:colOff>
      <xdr:row>43</xdr:row>
      <xdr:rowOff>97973</xdr:rowOff>
    </xdr:from>
    <xdr:to>
      <xdr:col>7</xdr:col>
      <xdr:colOff>561465</xdr:colOff>
      <xdr:row>47</xdr:row>
      <xdr:rowOff>125344</xdr:rowOff>
    </xdr:to>
    <xdr:cxnSp macro="">
      <xdr:nvCxnSpPr>
        <xdr:cNvPr id="142" name="Straight Connector 141">
          <a:extLst>
            <a:ext uri="{FF2B5EF4-FFF2-40B4-BE49-F238E27FC236}">
              <a16:creationId xmlns:a16="http://schemas.microsoft.com/office/drawing/2014/main" id="{2459E47F-F661-46FA-8861-5AE647785F16}"/>
            </a:ext>
          </a:extLst>
        </xdr:cNvPr>
        <xdr:cNvCxnSpPr>
          <a:cxnSpLocks/>
          <a:stCxn id="12" idx="2"/>
          <a:endCxn id="141" idx="2"/>
        </xdr:cNvCxnSpPr>
      </xdr:nvCxnSpPr>
      <xdr:spPr>
        <a:xfrm>
          <a:off x="4544184" y="8289473"/>
          <a:ext cx="284481" cy="789371"/>
        </a:xfrm>
        <a:prstGeom prst="line">
          <a:avLst/>
        </a:prstGeom>
        <a:ln w="25400">
          <a:solidFill>
            <a:srgbClr val="A81004"/>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279569</xdr:colOff>
      <xdr:row>1</xdr:row>
      <xdr:rowOff>153009</xdr:rowOff>
    </xdr:from>
    <xdr:to>
      <xdr:col>12</xdr:col>
      <xdr:colOff>50168</xdr:colOff>
      <xdr:row>6</xdr:row>
      <xdr:rowOff>139228</xdr:rowOff>
    </xdr:to>
    <xdr:sp macro="" textlink="">
      <xdr:nvSpPr>
        <xdr:cNvPr id="143" name="TextBox 275">
          <a:extLst>
            <a:ext uri="{FF2B5EF4-FFF2-40B4-BE49-F238E27FC236}">
              <a16:creationId xmlns:a16="http://schemas.microsoft.com/office/drawing/2014/main" id="{0DCB6CCA-EE6C-4749-BD60-D48F1CB1DE87}"/>
            </a:ext>
          </a:extLst>
        </xdr:cNvPr>
        <xdr:cNvSpPr txBox="1"/>
      </xdr:nvSpPr>
      <xdr:spPr>
        <a:xfrm>
          <a:off x="5156369" y="343509"/>
          <a:ext cx="2208999" cy="93871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a:t>By Clicking on each Company that Has received the AME Excellence Award over the last 10 years, you will be taken to a video of Excellence at that Company.</a:t>
          </a:r>
        </a:p>
      </xdr:txBody>
    </xdr:sp>
    <xdr:clientData/>
  </xdr:twoCellAnchor>
  <xdr:twoCellAnchor>
    <xdr:from>
      <xdr:col>1</xdr:col>
      <xdr:colOff>23515</xdr:colOff>
      <xdr:row>1</xdr:row>
      <xdr:rowOff>20498</xdr:rowOff>
    </xdr:from>
    <xdr:to>
      <xdr:col>4</xdr:col>
      <xdr:colOff>94598</xdr:colOff>
      <xdr:row>11</xdr:row>
      <xdr:rowOff>20788</xdr:rowOff>
    </xdr:to>
    <xdr:sp macro="" textlink="">
      <xdr:nvSpPr>
        <xdr:cNvPr id="144" name="Rectangle 143">
          <a:extLst>
            <a:ext uri="{FF2B5EF4-FFF2-40B4-BE49-F238E27FC236}">
              <a16:creationId xmlns:a16="http://schemas.microsoft.com/office/drawing/2014/main" id="{E8C33883-4ABD-4819-9039-04CB3D809321}"/>
            </a:ext>
          </a:extLst>
        </xdr:cNvPr>
        <xdr:cNvSpPr/>
      </xdr:nvSpPr>
      <xdr:spPr>
        <a:xfrm>
          <a:off x="633115" y="210998"/>
          <a:ext cx="1899883" cy="1905290"/>
        </a:xfrm>
        <a:prstGeom prst="rect">
          <a:avLst/>
        </a:prstGeom>
        <a:solidFill>
          <a:schemeClr val="bg1"/>
        </a:solidFill>
        <a:ln>
          <a:solidFill>
            <a:srgbClr val="A81004"/>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b="1">
              <a:solidFill>
                <a:schemeClr val="tx1"/>
              </a:solidFill>
            </a:rPr>
            <a:t>AME Excellence Award</a:t>
          </a:r>
        </a:p>
        <a:p>
          <a:pPr algn="ctr"/>
          <a:r>
            <a:rPr lang="en-US" b="1" i="1">
              <a:solidFill>
                <a:schemeClr val="tx1"/>
              </a:solidFill>
            </a:rPr>
            <a:t>What Excellence Looks Like!</a:t>
          </a:r>
        </a:p>
        <a:p>
          <a:pPr algn="ctr"/>
          <a:endParaRPr lang="en-US" b="1" i="1">
            <a:solidFill>
              <a:schemeClr val="tx1"/>
            </a:solidFill>
          </a:endParaRPr>
        </a:p>
        <a:p>
          <a:pPr algn="ctr"/>
          <a:r>
            <a:rPr lang="en-US" b="1">
              <a:solidFill>
                <a:schemeClr val="tx1"/>
              </a:solidFill>
            </a:rPr>
            <a:t>Video Dashboard</a:t>
          </a:r>
        </a:p>
      </xdr:txBody>
    </xdr:sp>
    <xdr:clientData/>
  </xdr:twoCellAnchor>
  <xdr:twoCellAnchor editAs="oneCell">
    <xdr:from>
      <xdr:col>0</xdr:col>
      <xdr:colOff>123825</xdr:colOff>
      <xdr:row>0</xdr:row>
      <xdr:rowOff>171450</xdr:rowOff>
    </xdr:from>
    <xdr:to>
      <xdr:col>0</xdr:col>
      <xdr:colOff>507112</xdr:colOff>
      <xdr:row>2</xdr:row>
      <xdr:rowOff>171450</xdr:rowOff>
    </xdr:to>
    <xdr:pic>
      <xdr:nvPicPr>
        <xdr:cNvPr id="145" name="Graphic 144" descr="House">
          <a:hlinkClick xmlns:r="http://schemas.openxmlformats.org/officeDocument/2006/relationships" r:id="rId41"/>
          <a:extLst>
            <a:ext uri="{FF2B5EF4-FFF2-40B4-BE49-F238E27FC236}">
              <a16:creationId xmlns:a16="http://schemas.microsoft.com/office/drawing/2014/main" id="{A303ACA2-BE8E-438F-9665-2C409F46D9E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 uri="{96DAC541-7B7A-43D3-8B79-37D633B846F1}">
              <asvg:svgBlip xmlns:asvg="http://schemas.microsoft.com/office/drawing/2016/SVG/main" r:embed="rId43"/>
            </a:ext>
          </a:extLst>
        </a:blip>
        <a:stretch>
          <a:fillRect/>
        </a:stretch>
      </xdr:blipFill>
      <xdr:spPr>
        <a:xfrm>
          <a:off x="123825" y="171450"/>
          <a:ext cx="383287" cy="381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90641</xdr:colOff>
      <xdr:row>2</xdr:row>
      <xdr:rowOff>80502</xdr:rowOff>
    </xdr:from>
    <xdr:to>
      <xdr:col>1</xdr:col>
      <xdr:colOff>2071841</xdr:colOff>
      <xdr:row>5</xdr:row>
      <xdr:rowOff>99858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82D9645F-4776-44F1-89DB-80CEF866E1DE}"/>
            </a:ext>
          </a:extLst>
        </xdr:cNvPr>
        <xdr:cNvSpPr/>
      </xdr:nvSpPr>
      <xdr:spPr>
        <a:xfrm>
          <a:off x="223991" y="832977"/>
          <a:ext cx="1981200" cy="76230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Policy Deployment</a:t>
          </a:r>
          <a:r>
            <a:rPr lang="en-US" sz="1100" b="1"/>
            <a:t> Introduction to the Harada Method</a:t>
          </a:r>
        </a:p>
      </xdr:txBody>
    </xdr:sp>
    <xdr:clientData/>
  </xdr:twoCellAnchor>
  <xdr:twoCellAnchor>
    <xdr:from>
      <xdr:col>1</xdr:col>
      <xdr:colOff>58687</xdr:colOff>
      <xdr:row>5</xdr:row>
      <xdr:rowOff>123824</xdr:rowOff>
    </xdr:from>
    <xdr:to>
      <xdr:col>1</xdr:col>
      <xdr:colOff>2039887</xdr:colOff>
      <xdr:row>9</xdr:row>
      <xdr:rowOff>228599</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B5B32BC7-5580-4F47-A44E-441C526EE36A}"/>
            </a:ext>
          </a:extLst>
        </xdr:cNvPr>
        <xdr:cNvSpPr/>
      </xdr:nvSpPr>
      <xdr:spPr>
        <a:xfrm>
          <a:off x="192037" y="1619249"/>
          <a:ext cx="1981200" cy="10953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Management</a:t>
          </a:r>
          <a:r>
            <a:rPr lang="en-US" sz="1100" b="1" u="sng" baseline="0">
              <a:solidFill>
                <a:schemeClr val="tx1"/>
              </a:solidFill>
            </a:rPr>
            <a:t> System Reporting</a:t>
          </a:r>
        </a:p>
        <a:p>
          <a:pPr algn="ctr"/>
          <a:r>
            <a:rPr lang="en-US" sz="1100" b="1" baseline="0"/>
            <a:t>Help Wanted Using Visual Management to Drive Continuous Improvement</a:t>
          </a:r>
          <a:endParaRPr lang="en-US" sz="1100" b="1"/>
        </a:p>
      </xdr:txBody>
    </xdr:sp>
    <xdr:clientData/>
  </xdr:twoCellAnchor>
  <xdr:twoCellAnchor>
    <xdr:from>
      <xdr:col>1</xdr:col>
      <xdr:colOff>63909</xdr:colOff>
      <xdr:row>10</xdr:row>
      <xdr:rowOff>28574</xdr:rowOff>
    </xdr:from>
    <xdr:to>
      <xdr:col>1</xdr:col>
      <xdr:colOff>2045109</xdr:colOff>
      <xdr:row>13</xdr:row>
      <xdr:rowOff>138265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4112243F-71AC-4D49-A51F-8DA5FA992F29}"/>
            </a:ext>
          </a:extLst>
        </xdr:cNvPr>
        <xdr:cNvSpPr/>
      </xdr:nvSpPr>
      <xdr:spPr>
        <a:xfrm>
          <a:off x="197259" y="2762249"/>
          <a:ext cx="1981200" cy="85264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Leader Standard Work</a:t>
          </a:r>
        </a:p>
        <a:p>
          <a:pPr algn="ctr"/>
          <a:r>
            <a:rPr lang="en-US" sz="1100" b="1"/>
            <a:t>Lean Management,</a:t>
          </a:r>
          <a:r>
            <a:rPr lang="en-US" sz="1100" b="1" baseline="0"/>
            <a:t> Lean Leadershup and Leader Standard Work</a:t>
          </a:r>
          <a:endParaRPr lang="en-US" sz="1100" b="1"/>
        </a:p>
      </xdr:txBody>
    </xdr:sp>
    <xdr:clientData/>
  </xdr:twoCellAnchor>
  <xdr:twoCellAnchor>
    <xdr:from>
      <xdr:col>5</xdr:col>
      <xdr:colOff>299576</xdr:colOff>
      <xdr:row>2</xdr:row>
      <xdr:rowOff>82038</xdr:rowOff>
    </xdr:from>
    <xdr:to>
      <xdr:col>5</xdr:col>
      <xdr:colOff>2280776</xdr:colOff>
      <xdr:row>5</xdr:row>
      <xdr:rowOff>23044</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5D9E8B53-7A8A-462A-B872-6852B96D7D90}"/>
            </a:ext>
          </a:extLst>
        </xdr:cNvPr>
        <xdr:cNvSpPr/>
      </xdr:nvSpPr>
      <xdr:spPr>
        <a:xfrm>
          <a:off x="7348076" y="834513"/>
          <a:ext cx="1981200" cy="68395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Waste</a:t>
          </a:r>
          <a:r>
            <a:rPr lang="en-US" sz="1100" b="1" u="sng" baseline="0">
              <a:solidFill>
                <a:sysClr val="windowText" lastClr="000000"/>
              </a:solidFill>
            </a:rPr>
            <a:t> Reduction</a:t>
          </a:r>
        </a:p>
        <a:p>
          <a:pPr algn="ctr"/>
          <a:r>
            <a:rPr lang="en-US" sz="1100" b="1" baseline="0"/>
            <a:t>Introduction to Lean Rattlesnake Hunts</a:t>
          </a:r>
          <a:endParaRPr lang="en-US" sz="1100" b="1"/>
        </a:p>
      </xdr:txBody>
    </xdr:sp>
    <xdr:clientData/>
  </xdr:twoCellAnchor>
  <xdr:twoCellAnchor>
    <xdr:from>
      <xdr:col>1</xdr:col>
      <xdr:colOff>45781</xdr:colOff>
      <xdr:row>20</xdr:row>
      <xdr:rowOff>66059</xdr:rowOff>
    </xdr:from>
    <xdr:to>
      <xdr:col>1</xdr:col>
      <xdr:colOff>2026981</xdr:colOff>
      <xdr:row>23</xdr:row>
      <xdr:rowOff>200025</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984A9F66-D715-4768-B899-089601902EEF}"/>
            </a:ext>
          </a:extLst>
        </xdr:cNvPr>
        <xdr:cNvSpPr/>
      </xdr:nvSpPr>
      <xdr:spPr>
        <a:xfrm>
          <a:off x="179131" y="5276234"/>
          <a:ext cx="1981200" cy="87691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Continuous</a:t>
          </a:r>
          <a:r>
            <a:rPr lang="en-US" sz="1100" b="1" u="sng" baseline="0">
              <a:solidFill>
                <a:schemeClr val="tx1"/>
              </a:solidFill>
            </a:rPr>
            <a:t> Improvement</a:t>
          </a:r>
        </a:p>
        <a:p>
          <a:pPr algn="ctr"/>
          <a:r>
            <a:rPr lang="en-US" sz="1100" b="1" baseline="0"/>
            <a:t>Making Daily Kaizen a Success</a:t>
          </a:r>
          <a:endParaRPr lang="en-US" sz="1100" b="1"/>
        </a:p>
      </xdr:txBody>
    </xdr:sp>
    <xdr:clientData/>
  </xdr:twoCellAnchor>
  <xdr:twoCellAnchor>
    <xdr:from>
      <xdr:col>1</xdr:col>
      <xdr:colOff>47317</xdr:colOff>
      <xdr:row>13</xdr:row>
      <xdr:rowOff>206171</xdr:rowOff>
    </xdr:from>
    <xdr:to>
      <xdr:col>1</xdr:col>
      <xdr:colOff>2028517</xdr:colOff>
      <xdr:row>16</xdr:row>
      <xdr:rowOff>192036</xdr:rowOff>
    </xdr:to>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DA8412C4-D5C5-46DB-AD41-C9FD47199EDD}"/>
            </a:ext>
          </a:extLst>
        </xdr:cNvPr>
        <xdr:cNvSpPr/>
      </xdr:nvSpPr>
      <xdr:spPr>
        <a:xfrm>
          <a:off x="180667" y="3682796"/>
          <a:ext cx="1981200" cy="7288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Leader Standard Work</a:t>
          </a:r>
        </a:p>
        <a:p>
          <a:pPr algn="ctr"/>
          <a:r>
            <a:rPr lang="en-US" sz="1100" b="1"/>
            <a:t>Leadership - Making Lean a Success</a:t>
          </a:r>
        </a:p>
      </xdr:txBody>
    </xdr:sp>
    <xdr:clientData/>
  </xdr:twoCellAnchor>
  <xdr:twoCellAnchor>
    <xdr:from>
      <xdr:col>2</xdr:col>
      <xdr:colOff>232594</xdr:colOff>
      <xdr:row>25</xdr:row>
      <xdr:rowOff>54077</xdr:rowOff>
    </xdr:from>
    <xdr:to>
      <xdr:col>2</xdr:col>
      <xdr:colOff>2213794</xdr:colOff>
      <xdr:row>27</xdr:row>
      <xdr:rowOff>54077</xdr:rowOff>
    </xdr:to>
    <xdr:sp macro="" textlink="">
      <xdr:nvSpPr>
        <xdr:cNvPr id="8" name="Rectangle: Rounded Corners 7">
          <a:hlinkClick xmlns:r="http://schemas.openxmlformats.org/officeDocument/2006/relationships" r:id="rId7"/>
          <a:extLst>
            <a:ext uri="{FF2B5EF4-FFF2-40B4-BE49-F238E27FC236}">
              <a16:creationId xmlns:a16="http://schemas.microsoft.com/office/drawing/2014/main" id="{9D62CD54-D274-49B4-BF33-C45E91D5BCA4}"/>
            </a:ext>
          </a:extLst>
        </xdr:cNvPr>
        <xdr:cNvSpPr/>
      </xdr:nvSpPr>
      <xdr:spPr>
        <a:xfrm>
          <a:off x="2518594" y="6502502"/>
          <a:ext cx="1981200" cy="495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Problem</a:t>
          </a:r>
          <a:r>
            <a:rPr lang="en-US" sz="1100" b="1" i="0" u="sng" baseline="0">
              <a:solidFill>
                <a:schemeClr val="tx1"/>
              </a:solidFill>
            </a:rPr>
            <a:t> Solving</a:t>
          </a:r>
        </a:p>
        <a:p>
          <a:pPr algn="ctr"/>
          <a:r>
            <a:rPr lang="en-US" sz="1100" b="1" baseline="0"/>
            <a:t>Kata for Daily Improvement</a:t>
          </a:r>
          <a:endParaRPr lang="en-US" sz="1100" b="1"/>
        </a:p>
      </xdr:txBody>
    </xdr:sp>
    <xdr:clientData/>
  </xdr:twoCellAnchor>
  <xdr:twoCellAnchor>
    <xdr:from>
      <xdr:col>2</xdr:col>
      <xdr:colOff>256254</xdr:colOff>
      <xdr:row>2</xdr:row>
      <xdr:rowOff>54077</xdr:rowOff>
    </xdr:from>
    <xdr:to>
      <xdr:col>2</xdr:col>
      <xdr:colOff>2237454</xdr:colOff>
      <xdr:row>5</xdr:row>
      <xdr:rowOff>38407</xdr:rowOff>
    </xdr:to>
    <xdr:sp macro="" textlink="">
      <xdr:nvSpPr>
        <xdr:cNvPr id="9" name="Rectangle: Rounded Corners 8">
          <a:hlinkClick xmlns:r="http://schemas.openxmlformats.org/officeDocument/2006/relationships" r:id="rId8"/>
          <a:extLst>
            <a:ext uri="{FF2B5EF4-FFF2-40B4-BE49-F238E27FC236}">
              <a16:creationId xmlns:a16="http://schemas.microsoft.com/office/drawing/2014/main" id="{04E4D577-4A8C-4135-B3A2-5C3B412E6F48}"/>
            </a:ext>
          </a:extLst>
        </xdr:cNvPr>
        <xdr:cNvSpPr/>
      </xdr:nvSpPr>
      <xdr:spPr>
        <a:xfrm>
          <a:off x="2542254" y="806552"/>
          <a:ext cx="1981200" cy="7272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Respect for Team Members</a:t>
          </a:r>
        </a:p>
        <a:p>
          <a:pPr algn="ctr"/>
          <a:r>
            <a:rPr lang="en-US" sz="1100" b="1"/>
            <a:t>Building a People</a:t>
          </a:r>
          <a:r>
            <a:rPr lang="en-US" sz="1100" b="1" baseline="0"/>
            <a:t> Centric Culture</a:t>
          </a:r>
          <a:endParaRPr lang="en-US" sz="1100" b="1"/>
        </a:p>
      </xdr:txBody>
    </xdr:sp>
    <xdr:clientData/>
  </xdr:twoCellAnchor>
  <xdr:twoCellAnchor>
    <xdr:from>
      <xdr:col>2</xdr:col>
      <xdr:colOff>231979</xdr:colOff>
      <xdr:row>21</xdr:row>
      <xdr:rowOff>161925</xdr:rowOff>
    </xdr:from>
    <xdr:to>
      <xdr:col>2</xdr:col>
      <xdr:colOff>2213179</xdr:colOff>
      <xdr:row>25</xdr:row>
      <xdr:rowOff>8296</xdr:rowOff>
    </xdr:to>
    <xdr:sp macro="" textlink="">
      <xdr:nvSpPr>
        <xdr:cNvPr id="10" name="Rectangle: Rounded Corners 9">
          <a:hlinkClick xmlns:r="http://schemas.openxmlformats.org/officeDocument/2006/relationships" r:id="rId9"/>
          <a:extLst>
            <a:ext uri="{FF2B5EF4-FFF2-40B4-BE49-F238E27FC236}">
              <a16:creationId xmlns:a16="http://schemas.microsoft.com/office/drawing/2014/main" id="{2899C8F4-F058-48E0-AB24-EC25D6DE2026}"/>
            </a:ext>
          </a:extLst>
        </xdr:cNvPr>
        <xdr:cNvSpPr/>
      </xdr:nvSpPr>
      <xdr:spPr>
        <a:xfrm>
          <a:off x="2517979" y="5619750"/>
          <a:ext cx="1981200" cy="83697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Problem Solving</a:t>
          </a:r>
        </a:p>
        <a:p>
          <a:pPr algn="ctr"/>
          <a:r>
            <a:rPr lang="en-US" sz="1100" b="1"/>
            <a:t>Poka</a:t>
          </a:r>
          <a:r>
            <a:rPr lang="en-US" sz="1100" b="1" baseline="0"/>
            <a:t> Yoke Creating a Culture of Zero Defects</a:t>
          </a:r>
          <a:endParaRPr lang="en-US" sz="1100" b="1"/>
        </a:p>
      </xdr:txBody>
    </xdr:sp>
    <xdr:clientData/>
  </xdr:twoCellAnchor>
  <xdr:twoCellAnchor>
    <xdr:from>
      <xdr:col>2</xdr:col>
      <xdr:colOff>276839</xdr:colOff>
      <xdr:row>5</xdr:row>
      <xdr:rowOff>90025</xdr:rowOff>
    </xdr:from>
    <xdr:to>
      <xdr:col>2</xdr:col>
      <xdr:colOff>2258039</xdr:colOff>
      <xdr:row>8</xdr:row>
      <xdr:rowOff>61452</xdr:rowOff>
    </xdr:to>
    <xdr:sp macro="" textlink="">
      <xdr:nvSpPr>
        <xdr:cNvPr id="11" name="Rectangle: Rounded Corners 10">
          <a:hlinkClick xmlns:r="http://schemas.openxmlformats.org/officeDocument/2006/relationships" r:id="rId10"/>
          <a:extLst>
            <a:ext uri="{FF2B5EF4-FFF2-40B4-BE49-F238E27FC236}">
              <a16:creationId xmlns:a16="http://schemas.microsoft.com/office/drawing/2014/main" id="{FDFA44CF-8843-43EA-8085-6CA6A14CD294}"/>
            </a:ext>
          </a:extLst>
        </xdr:cNvPr>
        <xdr:cNvSpPr/>
      </xdr:nvSpPr>
      <xdr:spPr>
        <a:xfrm>
          <a:off x="2562839" y="1585450"/>
          <a:ext cx="1981200" cy="7143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Respect</a:t>
          </a:r>
          <a:r>
            <a:rPr lang="en-US" sz="1100" b="1" u="sng" baseline="0">
              <a:solidFill>
                <a:schemeClr val="tx1"/>
              </a:solidFill>
            </a:rPr>
            <a:t> for Team Members</a:t>
          </a:r>
        </a:p>
        <a:p>
          <a:pPr algn="ctr"/>
          <a:r>
            <a:rPr lang="en-US" sz="1100" b="1" baseline="0"/>
            <a:t>People Centric Leadership and AME</a:t>
          </a:r>
          <a:endParaRPr lang="en-US" sz="1100" b="1"/>
        </a:p>
      </xdr:txBody>
    </xdr:sp>
    <xdr:clientData/>
  </xdr:twoCellAnchor>
  <xdr:twoCellAnchor>
    <xdr:from>
      <xdr:col>2</xdr:col>
      <xdr:colOff>201254</xdr:colOff>
      <xdr:row>15</xdr:row>
      <xdr:rowOff>164077</xdr:rowOff>
    </xdr:from>
    <xdr:to>
      <xdr:col>2</xdr:col>
      <xdr:colOff>2182454</xdr:colOff>
      <xdr:row>18</xdr:row>
      <xdr:rowOff>106004</xdr:rowOff>
    </xdr:to>
    <xdr:sp macro="" textlink="">
      <xdr:nvSpPr>
        <xdr:cNvPr id="12" name="Rectangle: Rounded Corners 11">
          <a:hlinkClick xmlns:r="http://schemas.openxmlformats.org/officeDocument/2006/relationships" r:id="rId11"/>
          <a:extLst>
            <a:ext uri="{FF2B5EF4-FFF2-40B4-BE49-F238E27FC236}">
              <a16:creationId xmlns:a16="http://schemas.microsoft.com/office/drawing/2014/main" id="{ADE86DEA-1588-485E-A8F4-DB124B008152}"/>
            </a:ext>
          </a:extLst>
        </xdr:cNvPr>
        <xdr:cNvSpPr/>
      </xdr:nvSpPr>
      <xdr:spPr>
        <a:xfrm>
          <a:off x="2487254" y="4136002"/>
          <a:ext cx="1981200" cy="6848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Morale</a:t>
          </a:r>
        </a:p>
        <a:p>
          <a:pPr algn="ctr"/>
          <a:r>
            <a:rPr lang="en-US" sz="1100" b="1"/>
            <a:t>Making Developing</a:t>
          </a:r>
          <a:r>
            <a:rPr lang="en-US" sz="1100" b="1" baseline="0"/>
            <a:t> People Job 1 in Lean</a:t>
          </a:r>
          <a:endParaRPr lang="en-US" sz="1100" b="1"/>
        </a:p>
      </xdr:txBody>
    </xdr:sp>
    <xdr:clientData/>
  </xdr:twoCellAnchor>
  <xdr:twoCellAnchor>
    <xdr:from>
      <xdr:col>5</xdr:col>
      <xdr:colOff>285750</xdr:colOff>
      <xdr:row>8</xdr:row>
      <xdr:rowOff>121980</xdr:rowOff>
    </xdr:from>
    <xdr:to>
      <xdr:col>5</xdr:col>
      <xdr:colOff>2266950</xdr:colOff>
      <xdr:row>12</xdr:row>
      <xdr:rowOff>130584</xdr:rowOff>
    </xdr:to>
    <xdr:sp macro="" textlink="">
      <xdr:nvSpPr>
        <xdr:cNvPr id="13" name="Rectangle: Rounded Corners 12">
          <a:hlinkClick xmlns:r="http://schemas.openxmlformats.org/officeDocument/2006/relationships" r:id="rId12"/>
          <a:extLst>
            <a:ext uri="{FF2B5EF4-FFF2-40B4-BE49-F238E27FC236}">
              <a16:creationId xmlns:a16="http://schemas.microsoft.com/office/drawing/2014/main" id="{77D56D4C-9C28-44DA-B377-A3B83F61EE4C}"/>
            </a:ext>
          </a:extLst>
        </xdr:cNvPr>
        <xdr:cNvSpPr/>
      </xdr:nvSpPr>
      <xdr:spPr>
        <a:xfrm>
          <a:off x="7334250" y="2360355"/>
          <a:ext cx="1981200" cy="99920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Quality</a:t>
          </a:r>
        </a:p>
        <a:p>
          <a:pPr algn="ctr"/>
          <a:r>
            <a:rPr lang="en-US" sz="1100" b="1"/>
            <a:t>So You've</a:t>
          </a:r>
          <a:r>
            <a:rPr lang="en-US" sz="1100" b="1" baseline="0"/>
            <a:t> Done some Lean, but Quality is still an Issue - Five Proven Solutions</a:t>
          </a:r>
          <a:endParaRPr lang="en-US" sz="1100" b="1"/>
        </a:p>
      </xdr:txBody>
    </xdr:sp>
    <xdr:clientData/>
  </xdr:twoCellAnchor>
  <xdr:twoCellAnchor>
    <xdr:from>
      <xdr:col>5</xdr:col>
      <xdr:colOff>292202</xdr:colOff>
      <xdr:row>5</xdr:row>
      <xdr:rowOff>84495</xdr:rowOff>
    </xdr:from>
    <xdr:to>
      <xdr:col>5</xdr:col>
      <xdr:colOff>2273402</xdr:colOff>
      <xdr:row>8</xdr:row>
      <xdr:rowOff>59299</xdr:rowOff>
    </xdr:to>
    <xdr:sp macro="" textlink="">
      <xdr:nvSpPr>
        <xdr:cNvPr id="14" name="Rectangle: Rounded Corners 13">
          <a:hlinkClick xmlns:r="http://schemas.openxmlformats.org/officeDocument/2006/relationships" r:id="rId13"/>
          <a:extLst>
            <a:ext uri="{FF2B5EF4-FFF2-40B4-BE49-F238E27FC236}">
              <a16:creationId xmlns:a16="http://schemas.microsoft.com/office/drawing/2014/main" id="{8B6B6348-A40F-49B5-B58B-3F1E96320327}"/>
            </a:ext>
          </a:extLst>
        </xdr:cNvPr>
        <xdr:cNvSpPr/>
      </xdr:nvSpPr>
      <xdr:spPr>
        <a:xfrm>
          <a:off x="7340702" y="1579920"/>
          <a:ext cx="1981200" cy="71775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On Time Delivery</a:t>
          </a:r>
        </a:p>
        <a:p>
          <a:pPr algn="ctr"/>
          <a:r>
            <a:rPr lang="en-US" sz="1100" b="1"/>
            <a:t>Flow</a:t>
          </a:r>
          <a:r>
            <a:rPr lang="en-US" sz="1100" b="1" baseline="0"/>
            <a:t> Efficiency vs. Resource Efficiency</a:t>
          </a:r>
          <a:endParaRPr lang="en-US" sz="1100" b="1"/>
        </a:p>
      </xdr:txBody>
    </xdr:sp>
    <xdr:clientData/>
  </xdr:twoCellAnchor>
  <xdr:twoCellAnchor>
    <xdr:from>
      <xdr:col>5</xdr:col>
      <xdr:colOff>233824</xdr:colOff>
      <xdr:row>20</xdr:row>
      <xdr:rowOff>80192</xdr:rowOff>
    </xdr:from>
    <xdr:to>
      <xdr:col>5</xdr:col>
      <xdr:colOff>2215024</xdr:colOff>
      <xdr:row>22</xdr:row>
      <xdr:rowOff>80192</xdr:rowOff>
    </xdr:to>
    <xdr:sp macro="" textlink="">
      <xdr:nvSpPr>
        <xdr:cNvPr id="15" name="Rectangle: Rounded Corners 14">
          <a:hlinkClick xmlns:r="http://schemas.openxmlformats.org/officeDocument/2006/relationships" r:id="rId14"/>
          <a:extLst>
            <a:ext uri="{FF2B5EF4-FFF2-40B4-BE49-F238E27FC236}">
              <a16:creationId xmlns:a16="http://schemas.microsoft.com/office/drawing/2014/main" id="{D7072072-0680-4936-850F-91324703C5FB}"/>
            </a:ext>
          </a:extLst>
        </xdr:cNvPr>
        <xdr:cNvSpPr/>
      </xdr:nvSpPr>
      <xdr:spPr>
        <a:xfrm>
          <a:off x="9663574" y="5290367"/>
          <a:ext cx="1981200" cy="495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Raw Materials</a:t>
          </a:r>
        </a:p>
        <a:p>
          <a:pPr algn="ctr"/>
          <a:r>
            <a:rPr lang="en-US" sz="1100" b="1"/>
            <a:t>Pull / Kanban Systems</a:t>
          </a:r>
        </a:p>
      </xdr:txBody>
    </xdr:sp>
    <xdr:clientData/>
  </xdr:twoCellAnchor>
  <xdr:twoCellAnchor>
    <xdr:from>
      <xdr:col>5</xdr:col>
      <xdr:colOff>232595</xdr:colOff>
      <xdr:row>22</xdr:row>
      <xdr:rowOff>157622</xdr:rowOff>
    </xdr:from>
    <xdr:to>
      <xdr:col>5</xdr:col>
      <xdr:colOff>2213795</xdr:colOff>
      <xdr:row>25</xdr:row>
      <xdr:rowOff>192959</xdr:rowOff>
    </xdr:to>
    <xdr:sp macro="" textlink="">
      <xdr:nvSpPr>
        <xdr:cNvPr id="16" name="Rectangle: Rounded Corners 15">
          <a:hlinkClick xmlns:r="http://schemas.openxmlformats.org/officeDocument/2006/relationships" r:id="rId15"/>
          <a:extLst>
            <a:ext uri="{FF2B5EF4-FFF2-40B4-BE49-F238E27FC236}">
              <a16:creationId xmlns:a16="http://schemas.microsoft.com/office/drawing/2014/main" id="{1757F7D5-C50F-485C-9187-8BAF44433A16}"/>
            </a:ext>
          </a:extLst>
        </xdr:cNvPr>
        <xdr:cNvSpPr/>
      </xdr:nvSpPr>
      <xdr:spPr>
        <a:xfrm>
          <a:off x="9662345" y="5863097"/>
          <a:ext cx="1981200" cy="77828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Raw Materials</a:t>
          </a:r>
        </a:p>
        <a:p>
          <a:pPr algn="ctr"/>
          <a:r>
            <a:rPr lang="en-US" sz="1100" b="1"/>
            <a:t>Migrating from Batch to Continuous Improvement</a:t>
          </a:r>
        </a:p>
      </xdr:txBody>
    </xdr:sp>
    <xdr:clientData/>
  </xdr:twoCellAnchor>
  <xdr:twoCellAnchor>
    <xdr:from>
      <xdr:col>5</xdr:col>
      <xdr:colOff>157009</xdr:colOff>
      <xdr:row>44</xdr:row>
      <xdr:rowOff>239046</xdr:rowOff>
    </xdr:from>
    <xdr:to>
      <xdr:col>5</xdr:col>
      <xdr:colOff>2138209</xdr:colOff>
      <xdr:row>48</xdr:row>
      <xdr:rowOff>57150</xdr:rowOff>
    </xdr:to>
    <xdr:sp macro="" textlink="">
      <xdr:nvSpPr>
        <xdr:cNvPr id="17" name="Rectangle: Rounded Corners 16">
          <a:hlinkClick xmlns:r="http://schemas.openxmlformats.org/officeDocument/2006/relationships" r:id="rId16"/>
          <a:extLst>
            <a:ext uri="{FF2B5EF4-FFF2-40B4-BE49-F238E27FC236}">
              <a16:creationId xmlns:a16="http://schemas.microsoft.com/office/drawing/2014/main" id="{D162523B-ECA1-4EF3-B0BA-3A9FB2878D65}"/>
            </a:ext>
          </a:extLst>
        </xdr:cNvPr>
        <xdr:cNvSpPr/>
      </xdr:nvSpPr>
      <xdr:spPr>
        <a:xfrm>
          <a:off x="9586759" y="11392821"/>
          <a:ext cx="1981200" cy="80870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5S</a:t>
          </a:r>
        </a:p>
        <a:p>
          <a:pPr algn="ctr"/>
          <a:r>
            <a:rPr lang="en-US" sz="1100" b="1"/>
            <a:t>How</a:t>
          </a:r>
          <a:r>
            <a:rPr lang="en-US" sz="1100" b="1" baseline="0"/>
            <a:t> To Sustain Your 5S Improvements</a:t>
          </a:r>
          <a:endParaRPr lang="en-US" sz="1100" b="1"/>
        </a:p>
      </xdr:txBody>
    </xdr:sp>
    <xdr:clientData/>
  </xdr:twoCellAnchor>
  <xdr:twoCellAnchor>
    <xdr:from>
      <xdr:col>8</xdr:col>
      <xdr:colOff>258711</xdr:colOff>
      <xdr:row>2</xdr:row>
      <xdr:rowOff>125668</xdr:rowOff>
    </xdr:from>
    <xdr:to>
      <xdr:col>8</xdr:col>
      <xdr:colOff>2239911</xdr:colOff>
      <xdr:row>4</xdr:row>
      <xdr:rowOff>125668</xdr:rowOff>
    </xdr:to>
    <xdr:sp macro="" textlink="">
      <xdr:nvSpPr>
        <xdr:cNvPr id="18" name="Rectangle: Rounded Corners 17">
          <a:extLst>
            <a:ext uri="{FF2B5EF4-FFF2-40B4-BE49-F238E27FC236}">
              <a16:creationId xmlns:a16="http://schemas.microsoft.com/office/drawing/2014/main" id="{083A4A0C-E04D-491C-A7C7-A25A401FBE20}"/>
            </a:ext>
          </a:extLst>
        </xdr:cNvPr>
        <xdr:cNvSpPr/>
      </xdr:nvSpPr>
      <xdr:spPr>
        <a:xfrm>
          <a:off x="14450961" y="878143"/>
          <a:ext cx="1981200" cy="495300"/>
        </a:xfrm>
        <a:prstGeom prst="roundRect">
          <a:avLst/>
        </a:prstGeom>
        <a:solidFill>
          <a:srgbClr val="FFFF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Supplier Decisions</a:t>
          </a:r>
        </a:p>
        <a:p>
          <a:pPr algn="ctr"/>
          <a:r>
            <a:rPr lang="en-US" sz="1100" b="1">
              <a:solidFill>
                <a:schemeClr val="tx1"/>
              </a:solidFill>
            </a:rPr>
            <a:t>Needed</a:t>
          </a:r>
        </a:p>
      </xdr:txBody>
    </xdr:sp>
    <xdr:clientData/>
  </xdr:twoCellAnchor>
  <xdr:twoCellAnchor>
    <xdr:from>
      <xdr:col>6</xdr:col>
      <xdr:colOff>215387</xdr:colOff>
      <xdr:row>18</xdr:row>
      <xdr:rowOff>202176</xdr:rowOff>
    </xdr:from>
    <xdr:to>
      <xdr:col>6</xdr:col>
      <xdr:colOff>2196587</xdr:colOff>
      <xdr:row>22</xdr:row>
      <xdr:rowOff>22122</xdr:rowOff>
    </xdr:to>
    <xdr:sp macro="" textlink="">
      <xdr:nvSpPr>
        <xdr:cNvPr id="19" name="Rectangle: Rounded Corners 18">
          <a:hlinkClick xmlns:r="http://schemas.openxmlformats.org/officeDocument/2006/relationships" r:id="rId17"/>
          <a:extLst>
            <a:ext uri="{FF2B5EF4-FFF2-40B4-BE49-F238E27FC236}">
              <a16:creationId xmlns:a16="http://schemas.microsoft.com/office/drawing/2014/main" id="{DE47D62F-4329-4E8D-99BF-F4C83E0AF970}"/>
            </a:ext>
          </a:extLst>
        </xdr:cNvPr>
        <xdr:cNvSpPr/>
      </xdr:nvSpPr>
      <xdr:spPr>
        <a:xfrm>
          <a:off x="12026387" y="4917051"/>
          <a:ext cx="1981200" cy="81054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Value Streams</a:t>
          </a:r>
        </a:p>
        <a:p>
          <a:pPr algn="ctr"/>
          <a:r>
            <a:rPr lang="en-US" sz="1100" b="1"/>
            <a:t>Value Stream Mapping for Office and</a:t>
          </a:r>
          <a:r>
            <a:rPr lang="en-US" sz="1100" b="1" baseline="0"/>
            <a:t> Service</a:t>
          </a:r>
          <a:endParaRPr lang="en-US" sz="1100" b="1"/>
        </a:p>
      </xdr:txBody>
    </xdr:sp>
    <xdr:clientData/>
  </xdr:twoCellAnchor>
  <xdr:twoCellAnchor>
    <xdr:from>
      <xdr:col>7</xdr:col>
      <xdr:colOff>279297</xdr:colOff>
      <xdr:row>2</xdr:row>
      <xdr:rowOff>138572</xdr:rowOff>
    </xdr:from>
    <xdr:to>
      <xdr:col>7</xdr:col>
      <xdr:colOff>2260497</xdr:colOff>
      <xdr:row>5</xdr:row>
      <xdr:rowOff>184353</xdr:rowOff>
    </xdr:to>
    <xdr:sp macro="" textlink="">
      <xdr:nvSpPr>
        <xdr:cNvPr id="20" name="Rectangle: Rounded Corners 19">
          <a:hlinkClick xmlns:r="http://schemas.openxmlformats.org/officeDocument/2006/relationships" r:id="rId18"/>
          <a:extLst>
            <a:ext uri="{FF2B5EF4-FFF2-40B4-BE49-F238E27FC236}">
              <a16:creationId xmlns:a16="http://schemas.microsoft.com/office/drawing/2014/main" id="{74FCFE5F-516D-493E-8D7D-ABEC1FCF9C3C}"/>
            </a:ext>
          </a:extLst>
        </xdr:cNvPr>
        <xdr:cNvSpPr/>
      </xdr:nvSpPr>
      <xdr:spPr>
        <a:xfrm>
          <a:off x="12090297" y="891047"/>
          <a:ext cx="1981200" cy="78873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ysClr val="windowText" lastClr="000000"/>
              </a:solidFill>
            </a:rPr>
            <a:t>Design</a:t>
          </a:r>
          <a:r>
            <a:rPr lang="en-US" sz="1100" b="1" u="sng" baseline="0">
              <a:solidFill>
                <a:sysClr val="windowText" lastClr="000000"/>
              </a:solidFill>
            </a:rPr>
            <a:t> Internal</a:t>
          </a:r>
        </a:p>
        <a:p>
          <a:pPr algn="ctr"/>
          <a:r>
            <a:rPr lang="en-US" sz="1100" b="1" baseline="0"/>
            <a:t>3P Product Design: Innovating with Lean Tools</a:t>
          </a:r>
          <a:endParaRPr lang="en-US" sz="1100" b="1"/>
        </a:p>
      </xdr:txBody>
    </xdr:sp>
    <xdr:clientData/>
  </xdr:twoCellAnchor>
  <xdr:twoCellAnchor>
    <xdr:from>
      <xdr:col>12</xdr:col>
      <xdr:colOff>231672</xdr:colOff>
      <xdr:row>2</xdr:row>
      <xdr:rowOff>190808</xdr:rowOff>
    </xdr:from>
    <xdr:to>
      <xdr:col>12</xdr:col>
      <xdr:colOff>2212872</xdr:colOff>
      <xdr:row>6</xdr:row>
      <xdr:rowOff>38407</xdr:rowOff>
    </xdr:to>
    <xdr:sp macro="" textlink="">
      <xdr:nvSpPr>
        <xdr:cNvPr id="21" name="Rectangle: Rounded Corners 20">
          <a:hlinkClick xmlns:r="http://schemas.openxmlformats.org/officeDocument/2006/relationships" r:id="rId19"/>
          <a:extLst>
            <a:ext uri="{FF2B5EF4-FFF2-40B4-BE49-F238E27FC236}">
              <a16:creationId xmlns:a16="http://schemas.microsoft.com/office/drawing/2014/main" id="{9221E8FE-E28E-433D-B0BD-DA5F71235E41}"/>
            </a:ext>
          </a:extLst>
        </xdr:cNvPr>
        <xdr:cNvSpPr/>
      </xdr:nvSpPr>
      <xdr:spPr>
        <a:xfrm>
          <a:off x="23948922" y="943283"/>
          <a:ext cx="1981200" cy="8381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EBIT</a:t>
          </a:r>
        </a:p>
        <a:p>
          <a:pPr algn="ctr"/>
          <a:r>
            <a:rPr lang="en-US" sz="1100" b="1"/>
            <a:t>Lean Accounting Principles,</a:t>
          </a:r>
          <a:r>
            <a:rPr lang="en-US" sz="1100" b="1" baseline="0"/>
            <a:t> Practices and Tools</a:t>
          </a:r>
          <a:endParaRPr lang="en-US" sz="1100" b="1"/>
        </a:p>
      </xdr:txBody>
    </xdr:sp>
    <xdr:clientData/>
  </xdr:twoCellAnchor>
  <xdr:twoCellAnchor>
    <xdr:from>
      <xdr:col>2</xdr:col>
      <xdr:colOff>219075</xdr:colOff>
      <xdr:row>27</xdr:row>
      <xdr:rowOff>114300</xdr:rowOff>
    </xdr:from>
    <xdr:to>
      <xdr:col>2</xdr:col>
      <xdr:colOff>2200275</xdr:colOff>
      <xdr:row>29</xdr:row>
      <xdr:rowOff>114300</xdr:rowOff>
    </xdr:to>
    <xdr:sp macro="" textlink="">
      <xdr:nvSpPr>
        <xdr:cNvPr id="22" name="Rectangle: Rounded Corners 21">
          <a:hlinkClick xmlns:r="http://schemas.openxmlformats.org/officeDocument/2006/relationships" r:id="rId20"/>
          <a:extLst>
            <a:ext uri="{FF2B5EF4-FFF2-40B4-BE49-F238E27FC236}">
              <a16:creationId xmlns:a16="http://schemas.microsoft.com/office/drawing/2014/main" id="{C72A7FF5-48F2-4570-96C1-D6654240C2E3}"/>
            </a:ext>
          </a:extLst>
        </xdr:cNvPr>
        <xdr:cNvSpPr/>
      </xdr:nvSpPr>
      <xdr:spPr>
        <a:xfrm>
          <a:off x="2505075" y="7058025"/>
          <a:ext cx="1981200" cy="49530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Employee</a:t>
          </a:r>
          <a:r>
            <a:rPr lang="en-US" sz="1100" b="1" i="0" u="sng" baseline="0">
              <a:solidFill>
                <a:schemeClr val="tx1"/>
              </a:solidFill>
            </a:rPr>
            <a:t> Development</a:t>
          </a:r>
        </a:p>
        <a:p>
          <a:r>
            <a:rPr lang="en-US" sz="1100" b="0" i="0">
              <a:solidFill>
                <a:schemeClr val="lt1"/>
              </a:solidFill>
              <a:effectLst/>
              <a:latin typeface="+mn-lt"/>
              <a:ea typeface="+mn-ea"/>
              <a:cs typeface="+mn-cs"/>
            </a:rPr>
            <a:t>Closing the growing skills gap</a:t>
          </a:r>
        </a:p>
      </xdr:txBody>
    </xdr:sp>
    <xdr:clientData/>
  </xdr:twoCellAnchor>
  <xdr:twoCellAnchor>
    <xdr:from>
      <xdr:col>2</xdr:col>
      <xdr:colOff>190500</xdr:colOff>
      <xdr:row>29</xdr:row>
      <xdr:rowOff>152400</xdr:rowOff>
    </xdr:from>
    <xdr:to>
      <xdr:col>2</xdr:col>
      <xdr:colOff>2171700</xdr:colOff>
      <xdr:row>31</xdr:row>
      <xdr:rowOff>152400</xdr:rowOff>
    </xdr:to>
    <xdr:sp macro="" textlink="">
      <xdr:nvSpPr>
        <xdr:cNvPr id="23" name="Rectangle: Rounded Corners 22">
          <a:extLst>
            <a:ext uri="{FF2B5EF4-FFF2-40B4-BE49-F238E27FC236}">
              <a16:creationId xmlns:a16="http://schemas.microsoft.com/office/drawing/2014/main" id="{9348693B-96D6-4D80-93DB-681A1A6D158E}"/>
            </a:ext>
          </a:extLst>
        </xdr:cNvPr>
        <xdr:cNvSpPr/>
      </xdr:nvSpPr>
      <xdr:spPr>
        <a:xfrm>
          <a:off x="2476500" y="75914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Rewards and Recognition</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3</xdr:col>
      <xdr:colOff>209550</xdr:colOff>
      <xdr:row>2</xdr:row>
      <xdr:rowOff>95250</xdr:rowOff>
    </xdr:from>
    <xdr:to>
      <xdr:col>3</xdr:col>
      <xdr:colOff>2190750</xdr:colOff>
      <xdr:row>4</xdr:row>
      <xdr:rowOff>95250</xdr:rowOff>
    </xdr:to>
    <xdr:sp macro="" textlink="">
      <xdr:nvSpPr>
        <xdr:cNvPr id="24" name="Rectangle: Rounded Corners 23">
          <a:hlinkClick xmlns:r="http://schemas.openxmlformats.org/officeDocument/2006/relationships" r:id="rId21"/>
          <a:extLst>
            <a:ext uri="{FF2B5EF4-FFF2-40B4-BE49-F238E27FC236}">
              <a16:creationId xmlns:a16="http://schemas.microsoft.com/office/drawing/2014/main" id="{C01739E4-1F53-47EE-8191-6AF89543D5CA}"/>
            </a:ext>
          </a:extLst>
        </xdr:cNvPr>
        <xdr:cNvSpPr/>
      </xdr:nvSpPr>
      <xdr:spPr>
        <a:xfrm>
          <a:off x="4876800" y="847725"/>
          <a:ext cx="1981200" cy="49530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Safety</a:t>
          </a:r>
          <a:endParaRPr lang="en-US" sz="1100" b="1" i="0" u="sng" baseline="0">
            <a:solidFill>
              <a:schemeClr val="tx1"/>
            </a:solidFill>
          </a:endParaRPr>
        </a:p>
        <a:p>
          <a:r>
            <a:rPr lang="en-US" sz="1100" b="0" i="0">
              <a:solidFill>
                <a:schemeClr val="lt1"/>
              </a:solidFill>
              <a:effectLst/>
              <a:latin typeface="+mn-lt"/>
              <a:ea typeface="+mn-ea"/>
              <a:cs typeface="+mn-cs"/>
            </a:rPr>
            <a:t>OSHA Guidance for COVID-19</a:t>
          </a:r>
        </a:p>
      </xdr:txBody>
    </xdr:sp>
    <xdr:clientData/>
  </xdr:twoCellAnchor>
  <xdr:twoCellAnchor>
    <xdr:from>
      <xdr:col>3</xdr:col>
      <xdr:colOff>219075</xdr:colOff>
      <xdr:row>4</xdr:row>
      <xdr:rowOff>171450</xdr:rowOff>
    </xdr:from>
    <xdr:to>
      <xdr:col>3</xdr:col>
      <xdr:colOff>2200275</xdr:colOff>
      <xdr:row>6</xdr:row>
      <xdr:rowOff>171450</xdr:rowOff>
    </xdr:to>
    <xdr:sp macro="" textlink="">
      <xdr:nvSpPr>
        <xdr:cNvPr id="25" name="Rectangle: Rounded Corners 24">
          <a:extLst>
            <a:ext uri="{FF2B5EF4-FFF2-40B4-BE49-F238E27FC236}">
              <a16:creationId xmlns:a16="http://schemas.microsoft.com/office/drawing/2014/main" id="{77DBE96E-0AD4-4D86-AF04-6C365EDB02D6}"/>
            </a:ext>
          </a:extLst>
        </xdr:cNvPr>
        <xdr:cNvSpPr/>
      </xdr:nvSpPr>
      <xdr:spPr>
        <a:xfrm>
          <a:off x="4886325" y="14192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Energy</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3</xdr:col>
      <xdr:colOff>180975</xdr:colOff>
      <xdr:row>7</xdr:row>
      <xdr:rowOff>28575</xdr:rowOff>
    </xdr:from>
    <xdr:to>
      <xdr:col>3</xdr:col>
      <xdr:colOff>2162175</xdr:colOff>
      <xdr:row>9</xdr:row>
      <xdr:rowOff>28575</xdr:rowOff>
    </xdr:to>
    <xdr:sp macro="" textlink="">
      <xdr:nvSpPr>
        <xdr:cNvPr id="26" name="Rectangle: Rounded Corners 25">
          <a:extLst>
            <a:ext uri="{FF2B5EF4-FFF2-40B4-BE49-F238E27FC236}">
              <a16:creationId xmlns:a16="http://schemas.microsoft.com/office/drawing/2014/main" id="{C816F4DF-608A-497D-95FA-04AB063F065F}"/>
            </a:ext>
          </a:extLst>
        </xdr:cNvPr>
        <xdr:cNvSpPr/>
      </xdr:nvSpPr>
      <xdr:spPr>
        <a:xfrm>
          <a:off x="4848225" y="20193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Carbon Neutral</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190500</xdr:colOff>
      <xdr:row>26</xdr:row>
      <xdr:rowOff>47625</xdr:rowOff>
    </xdr:from>
    <xdr:to>
      <xdr:col>5</xdr:col>
      <xdr:colOff>2171700</xdr:colOff>
      <xdr:row>28</xdr:row>
      <xdr:rowOff>47625</xdr:rowOff>
    </xdr:to>
    <xdr:sp macro="" textlink="">
      <xdr:nvSpPr>
        <xdr:cNvPr id="27" name="Rectangle: Rounded Corners 26">
          <a:extLst>
            <a:ext uri="{FF2B5EF4-FFF2-40B4-BE49-F238E27FC236}">
              <a16:creationId xmlns:a16="http://schemas.microsoft.com/office/drawing/2014/main" id="{4B9A2CF8-1163-4A76-9395-3746177B014E}"/>
            </a:ext>
          </a:extLst>
        </xdr:cNvPr>
        <xdr:cNvSpPr/>
      </xdr:nvSpPr>
      <xdr:spPr>
        <a:xfrm>
          <a:off x="9620250" y="67437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Finished Goods</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180975</xdr:colOff>
      <xdr:row>28</xdr:row>
      <xdr:rowOff>95250</xdr:rowOff>
    </xdr:from>
    <xdr:to>
      <xdr:col>5</xdr:col>
      <xdr:colOff>2162175</xdr:colOff>
      <xdr:row>30</xdr:row>
      <xdr:rowOff>95250</xdr:rowOff>
    </xdr:to>
    <xdr:sp macro="" textlink="">
      <xdr:nvSpPr>
        <xdr:cNvPr id="28" name="Rectangle: Rounded Corners 27">
          <a:extLst>
            <a:ext uri="{FF2B5EF4-FFF2-40B4-BE49-F238E27FC236}">
              <a16:creationId xmlns:a16="http://schemas.microsoft.com/office/drawing/2014/main" id="{5F2AE7A5-7ECB-483C-BB08-2CB4222532CA}"/>
            </a:ext>
          </a:extLst>
        </xdr:cNvPr>
        <xdr:cNvSpPr/>
      </xdr:nvSpPr>
      <xdr:spPr>
        <a:xfrm>
          <a:off x="9610725" y="72866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Material</a:t>
          </a:r>
          <a:r>
            <a:rPr lang="en-US" sz="1100" b="1" i="0" u="sng" baseline="0">
              <a:solidFill>
                <a:schemeClr val="tx1"/>
              </a:solidFill>
            </a:rPr>
            <a:t> Handling</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190500</xdr:colOff>
      <xdr:row>30</xdr:row>
      <xdr:rowOff>180975</xdr:rowOff>
    </xdr:from>
    <xdr:to>
      <xdr:col>5</xdr:col>
      <xdr:colOff>2171700</xdr:colOff>
      <xdr:row>32</xdr:row>
      <xdr:rowOff>180975</xdr:rowOff>
    </xdr:to>
    <xdr:sp macro="" textlink="">
      <xdr:nvSpPr>
        <xdr:cNvPr id="29" name="Rectangle: Rounded Corners 28">
          <a:extLst>
            <a:ext uri="{FF2B5EF4-FFF2-40B4-BE49-F238E27FC236}">
              <a16:creationId xmlns:a16="http://schemas.microsoft.com/office/drawing/2014/main" id="{E5E986CA-FAFE-4465-99D1-5E8616BA271A}"/>
            </a:ext>
          </a:extLst>
        </xdr:cNvPr>
        <xdr:cNvSpPr/>
      </xdr:nvSpPr>
      <xdr:spPr>
        <a:xfrm>
          <a:off x="9620250" y="78676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Pull Systems</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190500</xdr:colOff>
      <xdr:row>33</xdr:row>
      <xdr:rowOff>9525</xdr:rowOff>
    </xdr:from>
    <xdr:to>
      <xdr:col>5</xdr:col>
      <xdr:colOff>2171700</xdr:colOff>
      <xdr:row>35</xdr:row>
      <xdr:rowOff>9525</xdr:rowOff>
    </xdr:to>
    <xdr:sp macro="" textlink="">
      <xdr:nvSpPr>
        <xdr:cNvPr id="30" name="Rectangle: Rounded Corners 29">
          <a:extLst>
            <a:ext uri="{FF2B5EF4-FFF2-40B4-BE49-F238E27FC236}">
              <a16:creationId xmlns:a16="http://schemas.microsoft.com/office/drawing/2014/main" id="{985F3A29-2D0C-4FBB-9ECB-22637F07FDF4}"/>
            </a:ext>
          </a:extLst>
        </xdr:cNvPr>
        <xdr:cNvSpPr/>
      </xdr:nvSpPr>
      <xdr:spPr>
        <a:xfrm>
          <a:off x="9620250" y="84391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Synchronization</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142875</xdr:colOff>
      <xdr:row>35</xdr:row>
      <xdr:rowOff>133350</xdr:rowOff>
    </xdr:from>
    <xdr:to>
      <xdr:col>5</xdr:col>
      <xdr:colOff>2124075</xdr:colOff>
      <xdr:row>37</xdr:row>
      <xdr:rowOff>133350</xdr:rowOff>
    </xdr:to>
    <xdr:sp macro="" textlink="">
      <xdr:nvSpPr>
        <xdr:cNvPr id="31" name="Rectangle: Rounded Corners 30">
          <a:extLst>
            <a:ext uri="{FF2B5EF4-FFF2-40B4-BE49-F238E27FC236}">
              <a16:creationId xmlns:a16="http://schemas.microsoft.com/office/drawing/2014/main" id="{1FD9E23D-F406-4287-96EA-654A920843BA}"/>
            </a:ext>
          </a:extLst>
        </xdr:cNvPr>
        <xdr:cNvSpPr/>
      </xdr:nvSpPr>
      <xdr:spPr>
        <a:xfrm>
          <a:off x="9572625" y="90582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Level</a:t>
          </a:r>
          <a:r>
            <a:rPr lang="en-US" sz="1100" b="1" i="0" u="sng" baseline="0">
              <a:solidFill>
                <a:schemeClr val="tx1"/>
              </a:solidFill>
            </a:rPr>
            <a:t> Loading</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152400</xdr:colOff>
      <xdr:row>37</xdr:row>
      <xdr:rowOff>200025</xdr:rowOff>
    </xdr:from>
    <xdr:to>
      <xdr:col>5</xdr:col>
      <xdr:colOff>2133600</xdr:colOff>
      <xdr:row>39</xdr:row>
      <xdr:rowOff>200025</xdr:rowOff>
    </xdr:to>
    <xdr:sp macro="" textlink="">
      <xdr:nvSpPr>
        <xdr:cNvPr id="32" name="Rectangle: Rounded Corners 31">
          <a:extLst>
            <a:ext uri="{FF2B5EF4-FFF2-40B4-BE49-F238E27FC236}">
              <a16:creationId xmlns:a16="http://schemas.microsoft.com/office/drawing/2014/main" id="{7E2C3343-2BED-43E2-8E58-F1271A9BCB10}"/>
            </a:ext>
          </a:extLst>
        </xdr:cNvPr>
        <xdr:cNvSpPr/>
      </xdr:nvSpPr>
      <xdr:spPr>
        <a:xfrm>
          <a:off x="9582150" y="96202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Maintenance Programs</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180975</xdr:colOff>
      <xdr:row>40</xdr:row>
      <xdr:rowOff>28575</xdr:rowOff>
    </xdr:from>
    <xdr:to>
      <xdr:col>5</xdr:col>
      <xdr:colOff>2162175</xdr:colOff>
      <xdr:row>42</xdr:row>
      <xdr:rowOff>28575</xdr:rowOff>
    </xdr:to>
    <xdr:sp macro="" textlink="">
      <xdr:nvSpPr>
        <xdr:cNvPr id="33" name="Rectangle: Rounded Corners 32">
          <a:extLst>
            <a:ext uri="{FF2B5EF4-FFF2-40B4-BE49-F238E27FC236}">
              <a16:creationId xmlns:a16="http://schemas.microsoft.com/office/drawing/2014/main" id="{555E2B4C-F9DD-4F8F-8955-8A4EE4B04BD0}"/>
            </a:ext>
          </a:extLst>
        </xdr:cNvPr>
        <xdr:cNvSpPr/>
      </xdr:nvSpPr>
      <xdr:spPr>
        <a:xfrm>
          <a:off x="9610725" y="101917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Visual Performance</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123825</xdr:colOff>
      <xdr:row>42</xdr:row>
      <xdr:rowOff>114300</xdr:rowOff>
    </xdr:from>
    <xdr:to>
      <xdr:col>5</xdr:col>
      <xdr:colOff>2105025</xdr:colOff>
      <xdr:row>44</xdr:row>
      <xdr:rowOff>114300</xdr:rowOff>
    </xdr:to>
    <xdr:sp macro="" textlink="">
      <xdr:nvSpPr>
        <xdr:cNvPr id="34" name="Rectangle: Rounded Corners 33">
          <a:extLst>
            <a:ext uri="{FF2B5EF4-FFF2-40B4-BE49-F238E27FC236}">
              <a16:creationId xmlns:a16="http://schemas.microsoft.com/office/drawing/2014/main" id="{EE0F4C56-7E6F-4227-B761-A05CABC3CD02}"/>
            </a:ext>
          </a:extLst>
        </xdr:cNvPr>
        <xdr:cNvSpPr/>
      </xdr:nvSpPr>
      <xdr:spPr>
        <a:xfrm>
          <a:off x="9553575" y="107727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Value Streams</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133350</xdr:colOff>
      <xdr:row>48</xdr:row>
      <xdr:rowOff>133350</xdr:rowOff>
    </xdr:from>
    <xdr:to>
      <xdr:col>5</xdr:col>
      <xdr:colOff>2114550</xdr:colOff>
      <xdr:row>50</xdr:row>
      <xdr:rowOff>133350</xdr:rowOff>
    </xdr:to>
    <xdr:sp macro="" textlink="">
      <xdr:nvSpPr>
        <xdr:cNvPr id="35" name="Rectangle: Rounded Corners 34">
          <a:extLst>
            <a:ext uri="{FF2B5EF4-FFF2-40B4-BE49-F238E27FC236}">
              <a16:creationId xmlns:a16="http://schemas.microsoft.com/office/drawing/2014/main" id="{158F2EE9-EC2B-424F-A6AD-ACE35FCF0343}"/>
            </a:ext>
          </a:extLst>
        </xdr:cNvPr>
        <xdr:cNvSpPr/>
      </xdr:nvSpPr>
      <xdr:spPr>
        <a:xfrm>
          <a:off x="9563100" y="122777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Change Over</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133350</xdr:colOff>
      <xdr:row>50</xdr:row>
      <xdr:rowOff>228600</xdr:rowOff>
    </xdr:from>
    <xdr:to>
      <xdr:col>5</xdr:col>
      <xdr:colOff>2114550</xdr:colOff>
      <xdr:row>52</xdr:row>
      <xdr:rowOff>228600</xdr:rowOff>
    </xdr:to>
    <xdr:sp macro="" textlink="">
      <xdr:nvSpPr>
        <xdr:cNvPr id="36" name="Rectangle: Rounded Corners 35">
          <a:extLst>
            <a:ext uri="{FF2B5EF4-FFF2-40B4-BE49-F238E27FC236}">
              <a16:creationId xmlns:a16="http://schemas.microsoft.com/office/drawing/2014/main" id="{E83B3A5A-2162-4332-9264-4FB891AF0FA3}"/>
            </a:ext>
          </a:extLst>
        </xdr:cNvPr>
        <xdr:cNvSpPr/>
      </xdr:nvSpPr>
      <xdr:spPr>
        <a:xfrm>
          <a:off x="9563100" y="128682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Layout for Flow</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5</xdr:col>
      <xdr:colOff>123825</xdr:colOff>
      <xdr:row>53</xdr:row>
      <xdr:rowOff>95250</xdr:rowOff>
    </xdr:from>
    <xdr:to>
      <xdr:col>5</xdr:col>
      <xdr:colOff>2105025</xdr:colOff>
      <xdr:row>55</xdr:row>
      <xdr:rowOff>104775</xdr:rowOff>
    </xdr:to>
    <xdr:sp macro="" textlink="">
      <xdr:nvSpPr>
        <xdr:cNvPr id="37" name="Rectangle: Rounded Corners 36">
          <a:extLst>
            <a:ext uri="{FF2B5EF4-FFF2-40B4-BE49-F238E27FC236}">
              <a16:creationId xmlns:a16="http://schemas.microsoft.com/office/drawing/2014/main" id="{7FDF78C2-3E51-4CC1-8ED2-AE9438B4D019}"/>
            </a:ext>
          </a:extLst>
        </xdr:cNvPr>
        <xdr:cNvSpPr/>
      </xdr:nvSpPr>
      <xdr:spPr>
        <a:xfrm>
          <a:off x="9553575" y="13477875"/>
          <a:ext cx="1981200" cy="5048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Cross Training</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219075</xdr:colOff>
      <xdr:row>2</xdr:row>
      <xdr:rowOff>85725</xdr:rowOff>
    </xdr:from>
    <xdr:to>
      <xdr:col>6</xdr:col>
      <xdr:colOff>2200275</xdr:colOff>
      <xdr:row>4</xdr:row>
      <xdr:rowOff>85725</xdr:rowOff>
    </xdr:to>
    <xdr:sp macro="" textlink="">
      <xdr:nvSpPr>
        <xdr:cNvPr id="38" name="Rectangle: Rounded Corners 37">
          <a:extLst>
            <a:ext uri="{FF2B5EF4-FFF2-40B4-BE49-F238E27FC236}">
              <a16:creationId xmlns:a16="http://schemas.microsoft.com/office/drawing/2014/main" id="{217B5645-9B22-40AF-9462-2B066A6E5C86}"/>
            </a:ext>
          </a:extLst>
        </xdr:cNvPr>
        <xdr:cNvSpPr/>
      </xdr:nvSpPr>
      <xdr:spPr>
        <a:xfrm>
          <a:off x="9648825" y="8382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Waste Reduction</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238125</xdr:colOff>
      <xdr:row>4</xdr:row>
      <xdr:rowOff>180975</xdr:rowOff>
    </xdr:from>
    <xdr:to>
      <xdr:col>6</xdr:col>
      <xdr:colOff>2219325</xdr:colOff>
      <xdr:row>6</xdr:row>
      <xdr:rowOff>180975</xdr:rowOff>
    </xdr:to>
    <xdr:sp macro="" textlink="">
      <xdr:nvSpPr>
        <xdr:cNvPr id="39" name="Rectangle: Rounded Corners 38">
          <a:extLst>
            <a:ext uri="{FF2B5EF4-FFF2-40B4-BE49-F238E27FC236}">
              <a16:creationId xmlns:a16="http://schemas.microsoft.com/office/drawing/2014/main" id="{5A23E823-0A87-47D5-A060-A9409A352E78}"/>
            </a:ext>
          </a:extLst>
        </xdr:cNvPr>
        <xdr:cNvSpPr/>
      </xdr:nvSpPr>
      <xdr:spPr>
        <a:xfrm>
          <a:off x="9667875" y="14287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Service Levels</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247650</xdr:colOff>
      <xdr:row>6</xdr:row>
      <xdr:rowOff>238125</xdr:rowOff>
    </xdr:from>
    <xdr:to>
      <xdr:col>6</xdr:col>
      <xdr:colOff>2228850</xdr:colOff>
      <xdr:row>8</xdr:row>
      <xdr:rowOff>238125</xdr:rowOff>
    </xdr:to>
    <xdr:sp macro="" textlink="">
      <xdr:nvSpPr>
        <xdr:cNvPr id="40" name="Rectangle: Rounded Corners 39">
          <a:extLst>
            <a:ext uri="{FF2B5EF4-FFF2-40B4-BE49-F238E27FC236}">
              <a16:creationId xmlns:a16="http://schemas.microsoft.com/office/drawing/2014/main" id="{83A9CA78-228B-4459-BABE-89D41181FBF2}"/>
            </a:ext>
          </a:extLst>
        </xdr:cNvPr>
        <xdr:cNvSpPr/>
      </xdr:nvSpPr>
      <xdr:spPr>
        <a:xfrm>
          <a:off x="12058650" y="19812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Quality</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266700</xdr:colOff>
      <xdr:row>9</xdr:row>
      <xdr:rowOff>28576</xdr:rowOff>
    </xdr:from>
    <xdr:to>
      <xdr:col>6</xdr:col>
      <xdr:colOff>2247900</xdr:colOff>
      <xdr:row>12</xdr:row>
      <xdr:rowOff>76200</xdr:rowOff>
    </xdr:to>
    <xdr:sp macro="" textlink="">
      <xdr:nvSpPr>
        <xdr:cNvPr id="41" name="Rectangle: Rounded Corners 40">
          <a:hlinkClick xmlns:r="http://schemas.openxmlformats.org/officeDocument/2006/relationships" r:id="rId22"/>
          <a:extLst>
            <a:ext uri="{FF2B5EF4-FFF2-40B4-BE49-F238E27FC236}">
              <a16:creationId xmlns:a16="http://schemas.microsoft.com/office/drawing/2014/main" id="{A1317977-FE93-4DDE-B293-1AA857583B16}"/>
            </a:ext>
          </a:extLst>
        </xdr:cNvPr>
        <xdr:cNvSpPr/>
      </xdr:nvSpPr>
      <xdr:spPr>
        <a:xfrm>
          <a:off x="12077700" y="2514601"/>
          <a:ext cx="1981200" cy="790574"/>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Information Synchronization</a:t>
          </a:r>
          <a:endParaRPr lang="en-US" sz="1100" b="1" i="0" u="sng" baseline="0">
            <a:solidFill>
              <a:schemeClr val="tx1"/>
            </a:solidFill>
          </a:endParaRPr>
        </a:p>
        <a:p>
          <a:pPr algn="ctr"/>
          <a:r>
            <a:rPr lang="en-US" sz="1100" b="0" i="0">
              <a:solidFill>
                <a:schemeClr val="lt1"/>
              </a:solidFill>
              <a:effectLst/>
              <a:latin typeface="+mn-lt"/>
              <a:ea typeface="+mn-ea"/>
              <a:cs typeface="+mn-cs"/>
            </a:rPr>
            <a:t>Lean goes digital: Applying lean to data and information processes</a:t>
          </a:r>
        </a:p>
      </xdr:txBody>
    </xdr:sp>
    <xdr:clientData/>
  </xdr:twoCellAnchor>
  <xdr:twoCellAnchor>
    <xdr:from>
      <xdr:col>6</xdr:col>
      <xdr:colOff>266700</xdr:colOff>
      <xdr:row>12</xdr:row>
      <xdr:rowOff>95250</xdr:rowOff>
    </xdr:from>
    <xdr:to>
      <xdr:col>6</xdr:col>
      <xdr:colOff>2247900</xdr:colOff>
      <xdr:row>14</xdr:row>
      <xdr:rowOff>95250</xdr:rowOff>
    </xdr:to>
    <xdr:sp macro="" textlink="">
      <xdr:nvSpPr>
        <xdr:cNvPr id="42" name="Rectangle: Rounded Corners 41">
          <a:extLst>
            <a:ext uri="{FF2B5EF4-FFF2-40B4-BE49-F238E27FC236}">
              <a16:creationId xmlns:a16="http://schemas.microsoft.com/office/drawing/2014/main" id="{1F71B5DF-7B22-489C-9116-1E0F6F4BAB08}"/>
            </a:ext>
          </a:extLst>
        </xdr:cNvPr>
        <xdr:cNvSpPr/>
      </xdr:nvSpPr>
      <xdr:spPr>
        <a:xfrm>
          <a:off x="12077700" y="33242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Level Loading</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257175</xdr:colOff>
      <xdr:row>14</xdr:row>
      <xdr:rowOff>123825</xdr:rowOff>
    </xdr:from>
    <xdr:to>
      <xdr:col>6</xdr:col>
      <xdr:colOff>2238375</xdr:colOff>
      <xdr:row>16</xdr:row>
      <xdr:rowOff>123825</xdr:rowOff>
    </xdr:to>
    <xdr:sp macro="" textlink="">
      <xdr:nvSpPr>
        <xdr:cNvPr id="43" name="Rectangle: Rounded Corners 42">
          <a:extLst>
            <a:ext uri="{FF2B5EF4-FFF2-40B4-BE49-F238E27FC236}">
              <a16:creationId xmlns:a16="http://schemas.microsoft.com/office/drawing/2014/main" id="{B27DF300-ABAF-474E-B2F8-B1E4319473F2}"/>
            </a:ext>
          </a:extLst>
        </xdr:cNvPr>
        <xdr:cNvSpPr/>
      </xdr:nvSpPr>
      <xdr:spPr>
        <a:xfrm>
          <a:off x="12068175" y="38481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Standard Work</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266700</xdr:colOff>
      <xdr:row>16</xdr:row>
      <xdr:rowOff>152400</xdr:rowOff>
    </xdr:from>
    <xdr:to>
      <xdr:col>6</xdr:col>
      <xdr:colOff>2247900</xdr:colOff>
      <xdr:row>18</xdr:row>
      <xdr:rowOff>152400</xdr:rowOff>
    </xdr:to>
    <xdr:sp macro="" textlink="">
      <xdr:nvSpPr>
        <xdr:cNvPr id="44" name="Rectangle: Rounded Corners 43">
          <a:extLst>
            <a:ext uri="{FF2B5EF4-FFF2-40B4-BE49-F238E27FC236}">
              <a16:creationId xmlns:a16="http://schemas.microsoft.com/office/drawing/2014/main" id="{FD5B1E8B-5266-4004-BC66-4C8A1C63CD2E}"/>
            </a:ext>
          </a:extLst>
        </xdr:cNvPr>
        <xdr:cNvSpPr/>
      </xdr:nvSpPr>
      <xdr:spPr>
        <a:xfrm>
          <a:off x="12077700" y="43719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Visual Performance</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171450</xdr:colOff>
      <xdr:row>26</xdr:row>
      <xdr:rowOff>57150</xdr:rowOff>
    </xdr:from>
    <xdr:to>
      <xdr:col>6</xdr:col>
      <xdr:colOff>2152650</xdr:colOff>
      <xdr:row>28</xdr:row>
      <xdr:rowOff>57150</xdr:rowOff>
    </xdr:to>
    <xdr:sp macro="" textlink="">
      <xdr:nvSpPr>
        <xdr:cNvPr id="45" name="Rectangle: Rounded Corners 44">
          <a:extLst>
            <a:ext uri="{FF2B5EF4-FFF2-40B4-BE49-F238E27FC236}">
              <a16:creationId xmlns:a16="http://schemas.microsoft.com/office/drawing/2014/main" id="{9D27A908-17D7-4D3B-9FB6-D06DFE78CD6B}"/>
            </a:ext>
          </a:extLst>
        </xdr:cNvPr>
        <xdr:cNvSpPr/>
      </xdr:nvSpPr>
      <xdr:spPr>
        <a:xfrm>
          <a:off x="11982450" y="67532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5S</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200025</xdr:colOff>
      <xdr:row>28</xdr:row>
      <xdr:rowOff>180975</xdr:rowOff>
    </xdr:from>
    <xdr:to>
      <xdr:col>6</xdr:col>
      <xdr:colOff>2181225</xdr:colOff>
      <xdr:row>30</xdr:row>
      <xdr:rowOff>180975</xdr:rowOff>
    </xdr:to>
    <xdr:sp macro="" textlink="">
      <xdr:nvSpPr>
        <xdr:cNvPr id="46" name="Rectangle: Rounded Corners 45">
          <a:extLst>
            <a:ext uri="{FF2B5EF4-FFF2-40B4-BE49-F238E27FC236}">
              <a16:creationId xmlns:a16="http://schemas.microsoft.com/office/drawing/2014/main" id="{307E2D2F-38F8-49B7-9053-3EA8E7364507}"/>
            </a:ext>
          </a:extLst>
        </xdr:cNvPr>
        <xdr:cNvSpPr/>
      </xdr:nvSpPr>
      <xdr:spPr>
        <a:xfrm>
          <a:off x="12011025" y="73723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Layout for Flow</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6</xdr:col>
      <xdr:colOff>209550</xdr:colOff>
      <xdr:row>30</xdr:row>
      <xdr:rowOff>228600</xdr:rowOff>
    </xdr:from>
    <xdr:to>
      <xdr:col>6</xdr:col>
      <xdr:colOff>2190750</xdr:colOff>
      <xdr:row>32</xdr:row>
      <xdr:rowOff>228600</xdr:rowOff>
    </xdr:to>
    <xdr:sp macro="" textlink="">
      <xdr:nvSpPr>
        <xdr:cNvPr id="47" name="Rectangle: Rounded Corners 46">
          <a:extLst>
            <a:ext uri="{FF2B5EF4-FFF2-40B4-BE49-F238E27FC236}">
              <a16:creationId xmlns:a16="http://schemas.microsoft.com/office/drawing/2014/main" id="{AAE7D8FE-89B9-4AB6-A13E-BC1EDF85E044}"/>
            </a:ext>
          </a:extLst>
        </xdr:cNvPr>
        <xdr:cNvSpPr/>
      </xdr:nvSpPr>
      <xdr:spPr>
        <a:xfrm>
          <a:off x="12020550" y="79152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Cross Training</a:t>
          </a:r>
        </a:p>
      </xdr:txBody>
    </xdr:sp>
    <xdr:clientData/>
  </xdr:twoCellAnchor>
  <xdr:twoCellAnchor>
    <xdr:from>
      <xdr:col>7</xdr:col>
      <xdr:colOff>247650</xdr:colOff>
      <xdr:row>6</xdr:row>
      <xdr:rowOff>57149</xdr:rowOff>
    </xdr:from>
    <xdr:to>
      <xdr:col>7</xdr:col>
      <xdr:colOff>2228850</xdr:colOff>
      <xdr:row>8</xdr:row>
      <xdr:rowOff>238124</xdr:rowOff>
    </xdr:to>
    <xdr:sp macro="" textlink="">
      <xdr:nvSpPr>
        <xdr:cNvPr id="48" name="Rectangle: Rounded Corners 47">
          <a:hlinkClick xmlns:r="http://schemas.openxmlformats.org/officeDocument/2006/relationships" r:id="rId23"/>
          <a:extLst>
            <a:ext uri="{FF2B5EF4-FFF2-40B4-BE49-F238E27FC236}">
              <a16:creationId xmlns:a16="http://schemas.microsoft.com/office/drawing/2014/main" id="{9EBD84AA-7362-4D13-8A4A-0588BDCA301A}"/>
            </a:ext>
          </a:extLst>
        </xdr:cNvPr>
        <xdr:cNvSpPr/>
      </xdr:nvSpPr>
      <xdr:spPr>
        <a:xfrm>
          <a:off x="14439900" y="1800224"/>
          <a:ext cx="1981200" cy="676275"/>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Design External</a:t>
          </a:r>
          <a:endParaRPr lang="en-US" sz="1100" b="1" i="0" u="sng" baseline="0">
            <a:solidFill>
              <a:schemeClr val="tx1"/>
            </a:solidFill>
          </a:endParaRPr>
        </a:p>
        <a:p>
          <a:r>
            <a:rPr lang="en-US" sz="1100" b="0" i="0">
              <a:solidFill>
                <a:schemeClr val="lt1"/>
              </a:solidFill>
              <a:effectLst/>
              <a:latin typeface="+mn-lt"/>
              <a:ea typeface="+mn-ea"/>
              <a:cs typeface="+mn-cs"/>
            </a:rPr>
            <a:t>Lean Product Development Market Requirements Event</a:t>
          </a:r>
        </a:p>
      </xdr:txBody>
    </xdr:sp>
    <xdr:clientData/>
  </xdr:twoCellAnchor>
  <xdr:twoCellAnchor>
    <xdr:from>
      <xdr:col>7</xdr:col>
      <xdr:colOff>238125</xdr:colOff>
      <xdr:row>9</xdr:row>
      <xdr:rowOff>57149</xdr:rowOff>
    </xdr:from>
    <xdr:to>
      <xdr:col>7</xdr:col>
      <xdr:colOff>2219325</xdr:colOff>
      <xdr:row>12</xdr:row>
      <xdr:rowOff>200025</xdr:rowOff>
    </xdr:to>
    <xdr:sp macro="" textlink="">
      <xdr:nvSpPr>
        <xdr:cNvPr id="49" name="Rectangle: Rounded Corners 48">
          <a:hlinkClick xmlns:r="http://schemas.openxmlformats.org/officeDocument/2006/relationships" r:id="rId24"/>
          <a:extLst>
            <a:ext uri="{FF2B5EF4-FFF2-40B4-BE49-F238E27FC236}">
              <a16:creationId xmlns:a16="http://schemas.microsoft.com/office/drawing/2014/main" id="{32258EBD-E34D-4B4E-A50D-CF15B6C59C91}"/>
            </a:ext>
          </a:extLst>
        </xdr:cNvPr>
        <xdr:cNvSpPr/>
      </xdr:nvSpPr>
      <xdr:spPr>
        <a:xfrm>
          <a:off x="14430375" y="2543174"/>
          <a:ext cx="1981200" cy="885826"/>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Design Tools</a:t>
          </a:r>
          <a:endParaRPr lang="en-US" sz="1100" b="1" i="0" u="sng" baseline="0">
            <a:solidFill>
              <a:schemeClr val="tx1"/>
            </a:solidFill>
          </a:endParaRPr>
        </a:p>
        <a:p>
          <a:pPr algn="ctr"/>
          <a:r>
            <a:rPr lang="en-US" sz="1100" b="0" i="0">
              <a:solidFill>
                <a:schemeClr val="lt1"/>
              </a:solidFill>
              <a:effectLst/>
              <a:latin typeface="+mn-lt"/>
              <a:ea typeface="+mn-ea"/>
              <a:cs typeface="+mn-cs"/>
            </a:rPr>
            <a:t>Visual management at the gemba in a product development setting</a:t>
          </a:r>
        </a:p>
      </xdr:txBody>
    </xdr:sp>
    <xdr:clientData/>
  </xdr:twoCellAnchor>
  <xdr:twoCellAnchor>
    <xdr:from>
      <xdr:col>8</xdr:col>
      <xdr:colOff>209550</xdr:colOff>
      <xdr:row>4</xdr:row>
      <xdr:rowOff>228600</xdr:rowOff>
    </xdr:from>
    <xdr:to>
      <xdr:col>8</xdr:col>
      <xdr:colOff>2190750</xdr:colOff>
      <xdr:row>6</xdr:row>
      <xdr:rowOff>228600</xdr:rowOff>
    </xdr:to>
    <xdr:sp macro="" textlink="">
      <xdr:nvSpPr>
        <xdr:cNvPr id="50" name="Rectangle: Rounded Corners 49">
          <a:extLst>
            <a:ext uri="{FF2B5EF4-FFF2-40B4-BE49-F238E27FC236}">
              <a16:creationId xmlns:a16="http://schemas.microsoft.com/office/drawing/2014/main" id="{7B1FBA23-A98C-4934-BC66-527E8EC4A44B}"/>
            </a:ext>
          </a:extLst>
        </xdr:cNvPr>
        <xdr:cNvSpPr/>
      </xdr:nvSpPr>
      <xdr:spPr>
        <a:xfrm>
          <a:off x="14401800" y="14763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Supplier Improvement</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8</xdr:col>
      <xdr:colOff>238125</xdr:colOff>
      <xdr:row>7</xdr:row>
      <xdr:rowOff>76199</xdr:rowOff>
    </xdr:from>
    <xdr:to>
      <xdr:col>8</xdr:col>
      <xdr:colOff>2219325</xdr:colOff>
      <xdr:row>10</xdr:row>
      <xdr:rowOff>104774</xdr:rowOff>
    </xdr:to>
    <xdr:sp macro="" textlink="">
      <xdr:nvSpPr>
        <xdr:cNvPr id="51" name="Rectangle: Rounded Corners 50">
          <a:hlinkClick xmlns:r="http://schemas.openxmlformats.org/officeDocument/2006/relationships" r:id="rId25"/>
          <a:extLst>
            <a:ext uri="{FF2B5EF4-FFF2-40B4-BE49-F238E27FC236}">
              <a16:creationId xmlns:a16="http://schemas.microsoft.com/office/drawing/2014/main" id="{1F3CC925-B011-44BF-9E5D-523C61931AAC}"/>
            </a:ext>
          </a:extLst>
        </xdr:cNvPr>
        <xdr:cNvSpPr/>
      </xdr:nvSpPr>
      <xdr:spPr>
        <a:xfrm>
          <a:off x="16811625" y="2066924"/>
          <a:ext cx="1981200" cy="771525"/>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Pull Based Systems</a:t>
          </a:r>
          <a:endParaRPr lang="en-US" sz="1100" b="1" i="0" u="sng" baseline="0">
            <a:solidFill>
              <a:schemeClr val="tx1"/>
            </a:solidFill>
          </a:endParaRPr>
        </a:p>
        <a:p>
          <a:pPr algn="ctr"/>
          <a:r>
            <a:rPr lang="en-US" sz="1100" b="0" i="0">
              <a:solidFill>
                <a:schemeClr val="lt1"/>
              </a:solidFill>
              <a:effectLst/>
              <a:latin typeface="+mn-lt"/>
              <a:ea typeface="+mn-ea"/>
              <a:cs typeface="+mn-cs"/>
            </a:rPr>
            <a:t>Managing a lean efficient supply chain</a:t>
          </a:r>
        </a:p>
      </xdr:txBody>
    </xdr:sp>
    <xdr:clientData/>
  </xdr:twoCellAnchor>
  <xdr:twoCellAnchor>
    <xdr:from>
      <xdr:col>9</xdr:col>
      <xdr:colOff>276225</xdr:colOff>
      <xdr:row>2</xdr:row>
      <xdr:rowOff>76200</xdr:rowOff>
    </xdr:from>
    <xdr:to>
      <xdr:col>9</xdr:col>
      <xdr:colOff>2257425</xdr:colOff>
      <xdr:row>4</xdr:row>
      <xdr:rowOff>76200</xdr:rowOff>
    </xdr:to>
    <xdr:sp macro="" textlink="">
      <xdr:nvSpPr>
        <xdr:cNvPr id="52" name="Rectangle: Rounded Corners 51">
          <a:extLst>
            <a:ext uri="{FF2B5EF4-FFF2-40B4-BE49-F238E27FC236}">
              <a16:creationId xmlns:a16="http://schemas.microsoft.com/office/drawing/2014/main" id="{97E85EE1-94A6-4D3A-B7F9-F6DD1D4C1F9E}"/>
            </a:ext>
          </a:extLst>
        </xdr:cNvPr>
        <xdr:cNvSpPr/>
      </xdr:nvSpPr>
      <xdr:spPr>
        <a:xfrm>
          <a:off x="16849725" y="8286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Scrap</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9</xdr:col>
      <xdr:colOff>266700</xdr:colOff>
      <xdr:row>4</xdr:row>
      <xdr:rowOff>187119</xdr:rowOff>
    </xdr:from>
    <xdr:to>
      <xdr:col>9</xdr:col>
      <xdr:colOff>2247900</xdr:colOff>
      <xdr:row>7</xdr:row>
      <xdr:rowOff>123825</xdr:rowOff>
    </xdr:to>
    <xdr:sp macro="" textlink="">
      <xdr:nvSpPr>
        <xdr:cNvPr id="53" name="Rectangle: Rounded Corners 52">
          <a:hlinkClick xmlns:r="http://schemas.openxmlformats.org/officeDocument/2006/relationships" r:id="rId26"/>
          <a:extLst>
            <a:ext uri="{FF2B5EF4-FFF2-40B4-BE49-F238E27FC236}">
              <a16:creationId xmlns:a16="http://schemas.microsoft.com/office/drawing/2014/main" id="{5B465E29-180D-48E5-86FF-A2E22637E398}"/>
            </a:ext>
          </a:extLst>
        </xdr:cNvPr>
        <xdr:cNvSpPr/>
      </xdr:nvSpPr>
      <xdr:spPr>
        <a:xfrm>
          <a:off x="16840200" y="1434894"/>
          <a:ext cx="1981200" cy="67965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chemeClr val="tx1"/>
              </a:solidFill>
            </a:rPr>
            <a:t>Customer</a:t>
          </a:r>
          <a:r>
            <a:rPr lang="en-US" sz="1100" b="1" u="sng" baseline="0">
              <a:solidFill>
                <a:schemeClr val="tx1"/>
              </a:solidFill>
            </a:rPr>
            <a:t> Loyalty</a:t>
          </a:r>
        </a:p>
        <a:p>
          <a:pPr algn="ctr"/>
          <a:r>
            <a:rPr lang="en-US" sz="1100" b="1" baseline="0"/>
            <a:t>The Role of Sales in a Lean Enterprise</a:t>
          </a:r>
          <a:endParaRPr lang="en-US" sz="1100" b="1"/>
        </a:p>
      </xdr:txBody>
    </xdr:sp>
    <xdr:clientData/>
  </xdr:twoCellAnchor>
  <xdr:twoCellAnchor>
    <xdr:from>
      <xdr:col>9</xdr:col>
      <xdr:colOff>295275</xdr:colOff>
      <xdr:row>7</xdr:row>
      <xdr:rowOff>209550</xdr:rowOff>
    </xdr:from>
    <xdr:to>
      <xdr:col>9</xdr:col>
      <xdr:colOff>2276475</xdr:colOff>
      <xdr:row>9</xdr:row>
      <xdr:rowOff>209550</xdr:rowOff>
    </xdr:to>
    <xdr:sp macro="" textlink="">
      <xdr:nvSpPr>
        <xdr:cNvPr id="54" name="Rectangle: Rounded Corners 53">
          <a:extLst>
            <a:ext uri="{FF2B5EF4-FFF2-40B4-BE49-F238E27FC236}">
              <a16:creationId xmlns:a16="http://schemas.microsoft.com/office/drawing/2014/main" id="{17547A02-44D5-4311-A97B-657607FC99DB}"/>
            </a:ext>
          </a:extLst>
        </xdr:cNvPr>
        <xdr:cNvSpPr/>
      </xdr:nvSpPr>
      <xdr:spPr>
        <a:xfrm>
          <a:off x="16868775" y="22002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Customer Results</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9</xdr:col>
      <xdr:colOff>304800</xdr:colOff>
      <xdr:row>10</xdr:row>
      <xdr:rowOff>57150</xdr:rowOff>
    </xdr:from>
    <xdr:to>
      <xdr:col>9</xdr:col>
      <xdr:colOff>2286000</xdr:colOff>
      <xdr:row>12</xdr:row>
      <xdr:rowOff>57150</xdr:rowOff>
    </xdr:to>
    <xdr:sp macro="" textlink="">
      <xdr:nvSpPr>
        <xdr:cNvPr id="55" name="Rectangle: Rounded Corners 54">
          <a:extLst>
            <a:ext uri="{FF2B5EF4-FFF2-40B4-BE49-F238E27FC236}">
              <a16:creationId xmlns:a16="http://schemas.microsoft.com/office/drawing/2014/main" id="{E4729402-418D-46B4-A5CE-2B2601E063CF}"/>
            </a:ext>
          </a:extLst>
        </xdr:cNvPr>
        <xdr:cNvSpPr/>
      </xdr:nvSpPr>
      <xdr:spPr>
        <a:xfrm>
          <a:off x="16878300" y="27908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Warranty</a:t>
          </a:r>
          <a:endParaRPr lang="en-US" sz="1100" b="1" i="0" u="sng" baseline="0">
            <a:solidFill>
              <a:schemeClr val="tx1"/>
            </a:solidFill>
          </a:endParaRP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10</xdr:col>
      <xdr:colOff>200025</xdr:colOff>
      <xdr:row>2</xdr:row>
      <xdr:rowOff>95250</xdr:rowOff>
    </xdr:from>
    <xdr:to>
      <xdr:col>10</xdr:col>
      <xdr:colOff>2181225</xdr:colOff>
      <xdr:row>4</xdr:row>
      <xdr:rowOff>95250</xdr:rowOff>
    </xdr:to>
    <xdr:sp macro="" textlink="">
      <xdr:nvSpPr>
        <xdr:cNvPr id="56" name="Rectangle: Rounded Corners 55">
          <a:extLst>
            <a:ext uri="{FF2B5EF4-FFF2-40B4-BE49-F238E27FC236}">
              <a16:creationId xmlns:a16="http://schemas.microsoft.com/office/drawing/2014/main" id="{FBCA30B2-16DD-42E6-9C91-0B6714432018}"/>
            </a:ext>
          </a:extLst>
        </xdr:cNvPr>
        <xdr:cNvSpPr/>
      </xdr:nvSpPr>
      <xdr:spPr>
        <a:xfrm>
          <a:off x="19154775" y="8477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Value Add / Employee</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10</xdr:col>
      <xdr:colOff>247650</xdr:colOff>
      <xdr:row>4</xdr:row>
      <xdr:rowOff>133350</xdr:rowOff>
    </xdr:from>
    <xdr:to>
      <xdr:col>10</xdr:col>
      <xdr:colOff>2228850</xdr:colOff>
      <xdr:row>6</xdr:row>
      <xdr:rowOff>133350</xdr:rowOff>
    </xdr:to>
    <xdr:sp macro="" textlink="">
      <xdr:nvSpPr>
        <xdr:cNvPr id="57" name="Rectangle: Rounded Corners 56">
          <a:extLst>
            <a:ext uri="{FF2B5EF4-FFF2-40B4-BE49-F238E27FC236}">
              <a16:creationId xmlns:a16="http://schemas.microsoft.com/office/drawing/2014/main" id="{E74F8CE2-8774-476C-AF04-8D65913056C5}"/>
            </a:ext>
          </a:extLst>
        </xdr:cNvPr>
        <xdr:cNvSpPr/>
      </xdr:nvSpPr>
      <xdr:spPr>
        <a:xfrm>
          <a:off x="19202400" y="13811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Inventory Turns</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10</xdr:col>
      <xdr:colOff>238125</xdr:colOff>
      <xdr:row>6</xdr:row>
      <xdr:rowOff>209550</xdr:rowOff>
    </xdr:from>
    <xdr:to>
      <xdr:col>10</xdr:col>
      <xdr:colOff>2219325</xdr:colOff>
      <xdr:row>8</xdr:row>
      <xdr:rowOff>209550</xdr:rowOff>
    </xdr:to>
    <xdr:sp macro="" textlink="">
      <xdr:nvSpPr>
        <xdr:cNvPr id="58" name="Rectangle: Rounded Corners 57">
          <a:extLst>
            <a:ext uri="{FF2B5EF4-FFF2-40B4-BE49-F238E27FC236}">
              <a16:creationId xmlns:a16="http://schemas.microsoft.com/office/drawing/2014/main" id="{1AF87B4A-6DB7-4660-9F7B-E9010FF4703C}"/>
            </a:ext>
          </a:extLst>
        </xdr:cNvPr>
        <xdr:cNvSpPr/>
      </xdr:nvSpPr>
      <xdr:spPr>
        <a:xfrm>
          <a:off x="19192875" y="19526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Capacity Management</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11</xdr:col>
      <xdr:colOff>76200</xdr:colOff>
      <xdr:row>2</xdr:row>
      <xdr:rowOff>200025</xdr:rowOff>
    </xdr:from>
    <xdr:to>
      <xdr:col>11</xdr:col>
      <xdr:colOff>2057400</xdr:colOff>
      <xdr:row>4</xdr:row>
      <xdr:rowOff>200025</xdr:rowOff>
    </xdr:to>
    <xdr:sp macro="" textlink="">
      <xdr:nvSpPr>
        <xdr:cNvPr id="59" name="Rectangle: Rounded Corners 58">
          <a:extLst>
            <a:ext uri="{FF2B5EF4-FFF2-40B4-BE49-F238E27FC236}">
              <a16:creationId xmlns:a16="http://schemas.microsoft.com/office/drawing/2014/main" id="{D096AA40-EF5D-4E5B-9D10-D9DFB90F9DDA}"/>
            </a:ext>
          </a:extLst>
        </xdr:cNvPr>
        <xdr:cNvSpPr/>
      </xdr:nvSpPr>
      <xdr:spPr>
        <a:xfrm>
          <a:off x="21412200" y="9525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On Time and Complete</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11</xdr:col>
      <xdr:colOff>123825</xdr:colOff>
      <xdr:row>4</xdr:row>
      <xdr:rowOff>238125</xdr:rowOff>
    </xdr:from>
    <xdr:to>
      <xdr:col>11</xdr:col>
      <xdr:colOff>2105025</xdr:colOff>
      <xdr:row>6</xdr:row>
      <xdr:rowOff>238125</xdr:rowOff>
    </xdr:to>
    <xdr:sp macro="" textlink="">
      <xdr:nvSpPr>
        <xdr:cNvPr id="60" name="Rectangle: Rounded Corners 59">
          <a:extLst>
            <a:ext uri="{FF2B5EF4-FFF2-40B4-BE49-F238E27FC236}">
              <a16:creationId xmlns:a16="http://schemas.microsoft.com/office/drawing/2014/main" id="{7E3FDE0D-3A14-4D90-91E4-AB7F2B77EB5A}"/>
            </a:ext>
          </a:extLst>
        </xdr:cNvPr>
        <xdr:cNvSpPr/>
      </xdr:nvSpPr>
      <xdr:spPr>
        <a:xfrm>
          <a:off x="21459825" y="14859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Lead Time</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11</xdr:col>
      <xdr:colOff>114300</xdr:colOff>
      <xdr:row>7</xdr:row>
      <xdr:rowOff>66675</xdr:rowOff>
    </xdr:from>
    <xdr:to>
      <xdr:col>11</xdr:col>
      <xdr:colOff>2095500</xdr:colOff>
      <xdr:row>9</xdr:row>
      <xdr:rowOff>66675</xdr:rowOff>
    </xdr:to>
    <xdr:sp macro="" textlink="">
      <xdr:nvSpPr>
        <xdr:cNvPr id="61" name="Rectangle: Rounded Corners 60">
          <a:extLst>
            <a:ext uri="{FF2B5EF4-FFF2-40B4-BE49-F238E27FC236}">
              <a16:creationId xmlns:a16="http://schemas.microsoft.com/office/drawing/2014/main" id="{F8EE5F9C-0C0F-4750-9C5E-872E1B5922B3}"/>
            </a:ext>
          </a:extLst>
        </xdr:cNvPr>
        <xdr:cNvSpPr/>
      </xdr:nvSpPr>
      <xdr:spPr>
        <a:xfrm>
          <a:off x="21450300" y="20574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Premium Freight</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11</xdr:col>
      <xdr:colOff>104775</xdr:colOff>
      <xdr:row>9</xdr:row>
      <xdr:rowOff>171450</xdr:rowOff>
    </xdr:from>
    <xdr:to>
      <xdr:col>11</xdr:col>
      <xdr:colOff>2085975</xdr:colOff>
      <xdr:row>11</xdr:row>
      <xdr:rowOff>171450</xdr:rowOff>
    </xdr:to>
    <xdr:sp macro="" textlink="">
      <xdr:nvSpPr>
        <xdr:cNvPr id="62" name="Rectangle: Rounded Corners 61">
          <a:extLst>
            <a:ext uri="{FF2B5EF4-FFF2-40B4-BE49-F238E27FC236}">
              <a16:creationId xmlns:a16="http://schemas.microsoft.com/office/drawing/2014/main" id="{D5C720FA-FC5C-403A-97D6-ABD9DA3FBA60}"/>
            </a:ext>
          </a:extLst>
        </xdr:cNvPr>
        <xdr:cNvSpPr/>
      </xdr:nvSpPr>
      <xdr:spPr>
        <a:xfrm>
          <a:off x="21440775" y="26574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Parts Shortages</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12</xdr:col>
      <xdr:colOff>219075</xdr:colOff>
      <xdr:row>6</xdr:row>
      <xdr:rowOff>114300</xdr:rowOff>
    </xdr:from>
    <xdr:to>
      <xdr:col>12</xdr:col>
      <xdr:colOff>2200275</xdr:colOff>
      <xdr:row>8</xdr:row>
      <xdr:rowOff>114300</xdr:rowOff>
    </xdr:to>
    <xdr:sp macro="" textlink="">
      <xdr:nvSpPr>
        <xdr:cNvPr id="63" name="Rectangle: Rounded Corners 62">
          <a:hlinkClick xmlns:r="http://schemas.openxmlformats.org/officeDocument/2006/relationships" r:id="rId27"/>
          <a:extLst>
            <a:ext uri="{FF2B5EF4-FFF2-40B4-BE49-F238E27FC236}">
              <a16:creationId xmlns:a16="http://schemas.microsoft.com/office/drawing/2014/main" id="{5B2CCB8D-E28D-47E9-9343-6B0E4E3600CF}"/>
            </a:ext>
          </a:extLst>
        </xdr:cNvPr>
        <xdr:cNvSpPr/>
      </xdr:nvSpPr>
      <xdr:spPr>
        <a:xfrm>
          <a:off x="23936325" y="1857375"/>
          <a:ext cx="1981200" cy="49530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Operating Income</a:t>
          </a:r>
        </a:p>
        <a:p>
          <a:pPr algn="ctr"/>
          <a:r>
            <a:rPr lang="en-US" sz="1100" b="0" i="0">
              <a:solidFill>
                <a:schemeClr val="lt1"/>
              </a:solidFill>
              <a:effectLst/>
              <a:latin typeface="+mn-lt"/>
              <a:ea typeface="+mn-ea"/>
              <a:cs typeface="+mn-cs"/>
            </a:rPr>
            <a:t>Why Lean Accounting</a:t>
          </a:r>
        </a:p>
      </xdr:txBody>
    </xdr:sp>
    <xdr:clientData/>
  </xdr:twoCellAnchor>
  <xdr:twoCellAnchor>
    <xdr:from>
      <xdr:col>12</xdr:col>
      <xdr:colOff>238125</xdr:colOff>
      <xdr:row>8</xdr:row>
      <xdr:rowOff>219075</xdr:rowOff>
    </xdr:from>
    <xdr:to>
      <xdr:col>12</xdr:col>
      <xdr:colOff>2219325</xdr:colOff>
      <xdr:row>10</xdr:row>
      <xdr:rowOff>219075</xdr:rowOff>
    </xdr:to>
    <xdr:sp macro="" textlink="">
      <xdr:nvSpPr>
        <xdr:cNvPr id="64" name="Rectangle: Rounded Corners 63">
          <a:extLst>
            <a:ext uri="{FF2B5EF4-FFF2-40B4-BE49-F238E27FC236}">
              <a16:creationId xmlns:a16="http://schemas.microsoft.com/office/drawing/2014/main" id="{66E7A4ED-DEDE-44B7-94C5-CE3334D8C7AB}"/>
            </a:ext>
          </a:extLst>
        </xdr:cNvPr>
        <xdr:cNvSpPr/>
      </xdr:nvSpPr>
      <xdr:spPr>
        <a:xfrm>
          <a:off x="23955375" y="24574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Market Share</a:t>
          </a:r>
        </a:p>
        <a:p>
          <a:pPr algn="ctr"/>
          <a:r>
            <a:rPr lang="en-US" sz="1100" b="1" baseline="0">
              <a:solidFill>
                <a:sysClr val="windowText" lastClr="000000"/>
              </a:solidFill>
            </a:rPr>
            <a:t>Needed</a:t>
          </a:r>
          <a:endParaRPr lang="en-US" sz="1100" b="1">
            <a:solidFill>
              <a:sysClr val="windowText" lastClr="000000"/>
            </a:solidFill>
          </a:endParaRPr>
        </a:p>
      </xdr:txBody>
    </xdr:sp>
    <xdr:clientData/>
  </xdr:twoCellAnchor>
  <xdr:twoCellAnchor>
    <xdr:from>
      <xdr:col>14</xdr:col>
      <xdr:colOff>142875</xdr:colOff>
      <xdr:row>6</xdr:row>
      <xdr:rowOff>142875</xdr:rowOff>
    </xdr:from>
    <xdr:to>
      <xdr:col>14</xdr:col>
      <xdr:colOff>2124075</xdr:colOff>
      <xdr:row>8</xdr:row>
      <xdr:rowOff>142875</xdr:rowOff>
    </xdr:to>
    <xdr:sp macro="" textlink="">
      <xdr:nvSpPr>
        <xdr:cNvPr id="65" name="Rectangle: Rounded Corners 64">
          <a:extLst>
            <a:ext uri="{FF2B5EF4-FFF2-40B4-BE49-F238E27FC236}">
              <a16:creationId xmlns:a16="http://schemas.microsoft.com/office/drawing/2014/main" id="{1A4034CF-7E88-4736-9339-DF5730FA6F6C}"/>
            </a:ext>
          </a:extLst>
        </xdr:cNvPr>
        <xdr:cNvSpPr/>
      </xdr:nvSpPr>
      <xdr:spPr>
        <a:xfrm>
          <a:off x="26393775" y="18859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Kanban</a:t>
          </a:r>
          <a:endParaRPr lang="en-US" sz="1100" b="1">
            <a:solidFill>
              <a:sysClr val="windowText" lastClr="000000"/>
            </a:solidFill>
          </a:endParaRPr>
        </a:p>
      </xdr:txBody>
    </xdr:sp>
    <xdr:clientData/>
  </xdr:twoCellAnchor>
  <xdr:twoCellAnchor>
    <xdr:from>
      <xdr:col>14</xdr:col>
      <xdr:colOff>152400</xdr:colOff>
      <xdr:row>4</xdr:row>
      <xdr:rowOff>85725</xdr:rowOff>
    </xdr:from>
    <xdr:to>
      <xdr:col>14</xdr:col>
      <xdr:colOff>2133600</xdr:colOff>
      <xdr:row>6</xdr:row>
      <xdr:rowOff>85725</xdr:rowOff>
    </xdr:to>
    <xdr:sp macro="" textlink="">
      <xdr:nvSpPr>
        <xdr:cNvPr id="66" name="Rectangle: Rounded Corners 65">
          <a:extLst>
            <a:ext uri="{FF2B5EF4-FFF2-40B4-BE49-F238E27FC236}">
              <a16:creationId xmlns:a16="http://schemas.microsoft.com/office/drawing/2014/main" id="{A37D1447-1BE5-4E18-8B36-0E2B07E4210B}"/>
            </a:ext>
          </a:extLst>
        </xdr:cNvPr>
        <xdr:cNvSpPr/>
      </xdr:nvSpPr>
      <xdr:spPr>
        <a:xfrm>
          <a:off x="26403300" y="13335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Rattlesnake Hunting</a:t>
          </a:r>
          <a:endParaRPr lang="en-US" sz="1100" b="1">
            <a:solidFill>
              <a:sysClr val="windowText" lastClr="000000"/>
            </a:solidFill>
          </a:endParaRPr>
        </a:p>
      </xdr:txBody>
    </xdr:sp>
    <xdr:clientData/>
  </xdr:twoCellAnchor>
  <xdr:twoCellAnchor>
    <xdr:from>
      <xdr:col>16</xdr:col>
      <xdr:colOff>114300</xdr:colOff>
      <xdr:row>2</xdr:row>
      <xdr:rowOff>38100</xdr:rowOff>
    </xdr:from>
    <xdr:to>
      <xdr:col>16</xdr:col>
      <xdr:colOff>2495550</xdr:colOff>
      <xdr:row>4</xdr:row>
      <xdr:rowOff>57150</xdr:rowOff>
    </xdr:to>
    <xdr:sp macro="" textlink="">
      <xdr:nvSpPr>
        <xdr:cNvPr id="107" name="Rectangle: Rounded Corners 106">
          <a:hlinkClick xmlns:r="http://schemas.openxmlformats.org/officeDocument/2006/relationships" r:id="rId28"/>
          <a:extLst>
            <a:ext uri="{FF2B5EF4-FFF2-40B4-BE49-F238E27FC236}">
              <a16:creationId xmlns:a16="http://schemas.microsoft.com/office/drawing/2014/main" id="{0735DB63-902E-4A4E-BFDF-9B092C8BDB7A}"/>
            </a:ext>
          </a:extLst>
        </xdr:cNvPr>
        <xdr:cNvSpPr/>
      </xdr:nvSpPr>
      <xdr:spPr>
        <a:xfrm>
          <a:off x="33823275" y="790575"/>
          <a:ext cx="238125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 We’re all startups now - How to succeed in a period of abrupt change</a:t>
          </a:r>
        </a:p>
        <a:p>
          <a:endParaRPr lang="en-US" sz="1100" b="1" i="0">
            <a:solidFill>
              <a:schemeClr val="tx1"/>
            </a:solidFill>
            <a:effectLst/>
            <a:latin typeface="+mn-lt"/>
            <a:ea typeface="+mn-ea"/>
            <a:cs typeface="+mn-cs"/>
          </a:endParaRPr>
        </a:p>
      </xdr:txBody>
    </xdr:sp>
    <xdr:clientData/>
  </xdr:twoCellAnchor>
  <xdr:twoCellAnchor>
    <xdr:from>
      <xdr:col>16</xdr:col>
      <xdr:colOff>152400</xdr:colOff>
      <xdr:row>4</xdr:row>
      <xdr:rowOff>114300</xdr:rowOff>
    </xdr:from>
    <xdr:to>
      <xdr:col>16</xdr:col>
      <xdr:colOff>2343150</xdr:colOff>
      <xdr:row>6</xdr:row>
      <xdr:rowOff>123825</xdr:rowOff>
    </xdr:to>
    <xdr:sp macro="" textlink="">
      <xdr:nvSpPr>
        <xdr:cNvPr id="108" name="Rectangle: Rounded Corners 107">
          <a:hlinkClick xmlns:r="http://schemas.openxmlformats.org/officeDocument/2006/relationships" r:id="rId29"/>
          <a:extLst>
            <a:ext uri="{FF2B5EF4-FFF2-40B4-BE49-F238E27FC236}">
              <a16:creationId xmlns:a16="http://schemas.microsoft.com/office/drawing/2014/main" id="{85D16E1D-3CB2-4C19-B1D2-C4F3939D16BA}"/>
            </a:ext>
          </a:extLst>
        </xdr:cNvPr>
        <xdr:cNvSpPr/>
      </xdr:nvSpPr>
      <xdr:spPr>
        <a:xfrm>
          <a:off x="33861375" y="1362075"/>
          <a:ext cx="2190750" cy="50482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Staying sane during “insane” times</a:t>
          </a:r>
        </a:p>
        <a:p>
          <a:endParaRPr lang="en-US" sz="1100" b="1" i="0">
            <a:solidFill>
              <a:schemeClr val="tx1"/>
            </a:solidFill>
            <a:effectLst/>
            <a:latin typeface="+mn-lt"/>
            <a:ea typeface="+mn-ea"/>
            <a:cs typeface="+mn-cs"/>
          </a:endParaRPr>
        </a:p>
      </xdr:txBody>
    </xdr:sp>
    <xdr:clientData/>
  </xdr:twoCellAnchor>
  <xdr:twoCellAnchor>
    <xdr:from>
      <xdr:col>16</xdr:col>
      <xdr:colOff>209550</xdr:colOff>
      <xdr:row>6</xdr:row>
      <xdr:rowOff>171450</xdr:rowOff>
    </xdr:from>
    <xdr:to>
      <xdr:col>16</xdr:col>
      <xdr:colOff>2400300</xdr:colOff>
      <xdr:row>8</xdr:row>
      <xdr:rowOff>180975</xdr:rowOff>
    </xdr:to>
    <xdr:sp macro="" textlink="">
      <xdr:nvSpPr>
        <xdr:cNvPr id="109" name="Rectangle: Rounded Corners 108">
          <a:hlinkClick xmlns:r="http://schemas.openxmlformats.org/officeDocument/2006/relationships" r:id="rId30"/>
          <a:extLst>
            <a:ext uri="{FF2B5EF4-FFF2-40B4-BE49-F238E27FC236}">
              <a16:creationId xmlns:a16="http://schemas.microsoft.com/office/drawing/2014/main" id="{AED6430F-1A50-4805-81B3-326E7C8AD9EF}"/>
            </a:ext>
          </a:extLst>
        </xdr:cNvPr>
        <xdr:cNvSpPr/>
      </xdr:nvSpPr>
      <xdr:spPr>
        <a:xfrm>
          <a:off x="33918525" y="1914525"/>
          <a:ext cx="2190750" cy="50482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Should I do an improvement effectiveness assessment now?</a:t>
          </a:r>
        </a:p>
        <a:p>
          <a:endParaRPr lang="en-US" sz="1100" b="1" i="0">
            <a:solidFill>
              <a:schemeClr val="tx1"/>
            </a:solidFill>
            <a:effectLst/>
            <a:latin typeface="+mn-lt"/>
            <a:ea typeface="+mn-ea"/>
            <a:cs typeface="+mn-cs"/>
          </a:endParaRPr>
        </a:p>
      </xdr:txBody>
    </xdr:sp>
    <xdr:clientData/>
  </xdr:twoCellAnchor>
  <xdr:twoCellAnchor>
    <xdr:from>
      <xdr:col>16</xdr:col>
      <xdr:colOff>219075</xdr:colOff>
      <xdr:row>8</xdr:row>
      <xdr:rowOff>228600</xdr:rowOff>
    </xdr:from>
    <xdr:to>
      <xdr:col>16</xdr:col>
      <xdr:colOff>2409825</xdr:colOff>
      <xdr:row>10</xdr:row>
      <xdr:rowOff>238125</xdr:rowOff>
    </xdr:to>
    <xdr:sp macro="" textlink="">
      <xdr:nvSpPr>
        <xdr:cNvPr id="110" name="Rectangle: Rounded Corners 109">
          <a:hlinkClick xmlns:r="http://schemas.openxmlformats.org/officeDocument/2006/relationships" r:id="rId31"/>
          <a:extLst>
            <a:ext uri="{FF2B5EF4-FFF2-40B4-BE49-F238E27FC236}">
              <a16:creationId xmlns:a16="http://schemas.microsoft.com/office/drawing/2014/main" id="{5F4E0113-E561-4ADE-9263-C360D460DE45}"/>
            </a:ext>
          </a:extLst>
        </xdr:cNvPr>
        <xdr:cNvSpPr/>
      </xdr:nvSpPr>
      <xdr:spPr>
        <a:xfrm>
          <a:off x="33928050" y="2466975"/>
          <a:ext cx="2190750" cy="50482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The COVID-19 Supply Chain Wake Up Call (Harry Moser)</a:t>
          </a:r>
        </a:p>
        <a:p>
          <a:endParaRPr lang="en-US" sz="1100" b="1" i="0">
            <a:solidFill>
              <a:schemeClr val="tx1"/>
            </a:solidFill>
            <a:effectLst/>
            <a:latin typeface="+mn-lt"/>
            <a:ea typeface="+mn-ea"/>
            <a:cs typeface="+mn-cs"/>
          </a:endParaRPr>
        </a:p>
      </xdr:txBody>
    </xdr:sp>
    <xdr:clientData/>
  </xdr:twoCellAnchor>
  <xdr:twoCellAnchor>
    <xdr:from>
      <xdr:col>16</xdr:col>
      <xdr:colOff>247650</xdr:colOff>
      <xdr:row>15</xdr:row>
      <xdr:rowOff>171450</xdr:rowOff>
    </xdr:from>
    <xdr:to>
      <xdr:col>16</xdr:col>
      <xdr:colOff>2438400</xdr:colOff>
      <xdr:row>17</xdr:row>
      <xdr:rowOff>180975</xdr:rowOff>
    </xdr:to>
    <xdr:sp macro="" textlink="">
      <xdr:nvSpPr>
        <xdr:cNvPr id="113" name="Rectangle: Rounded Corners 112">
          <a:hlinkClick xmlns:r="http://schemas.openxmlformats.org/officeDocument/2006/relationships" r:id="rId32"/>
          <a:extLst>
            <a:ext uri="{FF2B5EF4-FFF2-40B4-BE49-F238E27FC236}">
              <a16:creationId xmlns:a16="http://schemas.microsoft.com/office/drawing/2014/main" id="{0ECE54EC-8E2D-400E-B0AB-3F6710AED17E}"/>
            </a:ext>
          </a:extLst>
        </xdr:cNvPr>
        <xdr:cNvSpPr/>
      </xdr:nvSpPr>
      <xdr:spPr>
        <a:xfrm>
          <a:off x="33956625" y="4143375"/>
          <a:ext cx="2190750" cy="50482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r>
            <a:rPr lang="en-US" sz="1100" b="1" i="0">
              <a:solidFill>
                <a:schemeClr val="tx1"/>
              </a:solidFill>
              <a:effectLst/>
              <a:latin typeface="+mn-lt"/>
              <a:ea typeface="+mn-ea"/>
              <a:cs typeface="+mn-cs"/>
            </a:rPr>
            <a:t>Lean is simple. Interactive discussion with Paul Akers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a:p>
          <a:endParaRPr lang="en-US" sz="1100" b="1" i="0">
            <a:solidFill>
              <a:schemeClr val="tx1"/>
            </a:solidFill>
            <a:effectLst/>
            <a:latin typeface="+mn-lt"/>
            <a:ea typeface="+mn-ea"/>
            <a:cs typeface="+mn-cs"/>
          </a:endParaRPr>
        </a:p>
      </xdr:txBody>
    </xdr:sp>
    <xdr:clientData/>
  </xdr:twoCellAnchor>
  <xdr:twoCellAnchor>
    <xdr:from>
      <xdr:col>16</xdr:col>
      <xdr:colOff>238125</xdr:colOff>
      <xdr:row>26</xdr:row>
      <xdr:rowOff>161925</xdr:rowOff>
    </xdr:from>
    <xdr:to>
      <xdr:col>16</xdr:col>
      <xdr:colOff>2428875</xdr:colOff>
      <xdr:row>29</xdr:row>
      <xdr:rowOff>38100</xdr:rowOff>
    </xdr:to>
    <xdr:sp macro="" textlink="">
      <xdr:nvSpPr>
        <xdr:cNvPr id="114" name="Rectangle: Rounded Corners 113">
          <a:hlinkClick xmlns:r="http://schemas.openxmlformats.org/officeDocument/2006/relationships" r:id="rId33"/>
          <a:extLst>
            <a:ext uri="{FF2B5EF4-FFF2-40B4-BE49-F238E27FC236}">
              <a16:creationId xmlns:a16="http://schemas.microsoft.com/office/drawing/2014/main" id="{3D965C2A-A393-401B-83DB-F817AFE55DE1}"/>
            </a:ext>
          </a:extLst>
        </xdr:cNvPr>
        <xdr:cNvSpPr/>
      </xdr:nvSpPr>
      <xdr:spPr>
        <a:xfrm>
          <a:off x="33947100" y="6858000"/>
          <a:ext cx="2190750" cy="61912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Advanced manufacturing for post-pandemic economy</a:t>
          </a:r>
        </a:p>
        <a:p>
          <a:endParaRPr lang="en-US" sz="1100" b="1" i="0">
            <a:solidFill>
              <a:schemeClr val="tx1"/>
            </a:solidFill>
            <a:effectLst/>
            <a:latin typeface="+mn-lt"/>
            <a:ea typeface="+mn-ea"/>
            <a:cs typeface="+mn-cs"/>
          </a:endParaRPr>
        </a:p>
      </xdr:txBody>
    </xdr:sp>
    <xdr:clientData/>
  </xdr:twoCellAnchor>
  <xdr:twoCellAnchor>
    <xdr:from>
      <xdr:col>16</xdr:col>
      <xdr:colOff>257175</xdr:colOff>
      <xdr:row>17</xdr:row>
      <xdr:rowOff>228600</xdr:rowOff>
    </xdr:from>
    <xdr:to>
      <xdr:col>16</xdr:col>
      <xdr:colOff>2447925</xdr:colOff>
      <xdr:row>20</xdr:row>
      <xdr:rowOff>38100</xdr:rowOff>
    </xdr:to>
    <xdr:sp macro="" textlink="">
      <xdr:nvSpPr>
        <xdr:cNvPr id="115" name="Rectangle: Rounded Corners 114">
          <a:hlinkClick xmlns:r="http://schemas.openxmlformats.org/officeDocument/2006/relationships" r:id="rId34"/>
          <a:extLst>
            <a:ext uri="{FF2B5EF4-FFF2-40B4-BE49-F238E27FC236}">
              <a16:creationId xmlns:a16="http://schemas.microsoft.com/office/drawing/2014/main" id="{B282CBD9-C542-4E44-8A85-3DBAE5A0C985}"/>
            </a:ext>
          </a:extLst>
        </xdr:cNvPr>
        <xdr:cNvSpPr/>
      </xdr:nvSpPr>
      <xdr:spPr>
        <a:xfrm>
          <a:off x="33966150" y="4695825"/>
          <a:ext cx="2190750" cy="5524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chemeClr val="tx1"/>
              </a:solidFill>
              <a:effectLst/>
              <a:latin typeface="+mn-lt"/>
              <a:ea typeface="+mn-ea"/>
              <a:cs typeface="+mn-cs"/>
            </a:rPr>
            <a:t>12 vital actions to restart &amp; reset your business </a:t>
          </a:r>
          <a:endParaRPr lang="en-US" sz="1100" b="1" i="0">
            <a:solidFill>
              <a:schemeClr val="tx1"/>
            </a:solidFill>
            <a:effectLst/>
            <a:latin typeface="+mn-lt"/>
            <a:ea typeface="+mn-ea"/>
            <a:cs typeface="+mn-cs"/>
          </a:endParaRPr>
        </a:p>
      </xdr:txBody>
    </xdr:sp>
    <xdr:clientData/>
  </xdr:twoCellAnchor>
  <xdr:twoCellAnchor>
    <xdr:from>
      <xdr:col>16</xdr:col>
      <xdr:colOff>228600</xdr:colOff>
      <xdr:row>23</xdr:row>
      <xdr:rowOff>66675</xdr:rowOff>
    </xdr:from>
    <xdr:to>
      <xdr:col>16</xdr:col>
      <xdr:colOff>2419350</xdr:colOff>
      <xdr:row>26</xdr:row>
      <xdr:rowOff>85725</xdr:rowOff>
    </xdr:to>
    <xdr:sp macro="" textlink="">
      <xdr:nvSpPr>
        <xdr:cNvPr id="116" name="Rectangle: Rounded Corners 115">
          <a:hlinkClick xmlns:r="http://schemas.openxmlformats.org/officeDocument/2006/relationships" r:id="rId35"/>
          <a:extLst>
            <a:ext uri="{FF2B5EF4-FFF2-40B4-BE49-F238E27FC236}">
              <a16:creationId xmlns:a16="http://schemas.microsoft.com/office/drawing/2014/main" id="{BA09B655-A00D-4048-BD80-7B6C2E99B11B}"/>
            </a:ext>
          </a:extLst>
        </xdr:cNvPr>
        <xdr:cNvSpPr/>
      </xdr:nvSpPr>
      <xdr:spPr>
        <a:xfrm>
          <a:off x="33937575" y="6019800"/>
          <a:ext cx="2190750" cy="76200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Manufacturing 4.0 Reaches an Inflection Point Amid COVID-19 (David Brousell)</a:t>
          </a:r>
        </a:p>
        <a:p>
          <a:endParaRPr lang="en-US" sz="1100" b="1" i="0">
            <a:solidFill>
              <a:schemeClr val="tx1"/>
            </a:solidFill>
            <a:effectLst/>
            <a:latin typeface="+mn-lt"/>
            <a:ea typeface="+mn-ea"/>
            <a:cs typeface="+mn-cs"/>
          </a:endParaRPr>
        </a:p>
      </xdr:txBody>
    </xdr:sp>
    <xdr:clientData/>
  </xdr:twoCellAnchor>
  <xdr:twoCellAnchor>
    <xdr:from>
      <xdr:col>14</xdr:col>
      <xdr:colOff>190500</xdr:colOff>
      <xdr:row>2</xdr:row>
      <xdr:rowOff>47625</xdr:rowOff>
    </xdr:from>
    <xdr:to>
      <xdr:col>14</xdr:col>
      <xdr:colOff>2171700</xdr:colOff>
      <xdr:row>4</xdr:row>
      <xdr:rowOff>47625</xdr:rowOff>
    </xdr:to>
    <xdr:sp macro="" textlink="">
      <xdr:nvSpPr>
        <xdr:cNvPr id="123" name="Rectangle: Rounded Corners 122">
          <a:extLst>
            <a:ext uri="{FF2B5EF4-FFF2-40B4-BE49-F238E27FC236}">
              <a16:creationId xmlns:a16="http://schemas.microsoft.com/office/drawing/2014/main" id="{4B816139-C250-43DD-8FB9-898193FD8A1D}"/>
            </a:ext>
          </a:extLst>
        </xdr:cNvPr>
        <xdr:cNvSpPr/>
      </xdr:nvSpPr>
      <xdr:spPr>
        <a:xfrm>
          <a:off x="26441400" y="8001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5S</a:t>
          </a:r>
          <a:endParaRPr lang="en-US" sz="1100" b="1">
            <a:solidFill>
              <a:sysClr val="windowText" lastClr="000000"/>
            </a:solidFill>
          </a:endParaRPr>
        </a:p>
      </xdr:txBody>
    </xdr:sp>
    <xdr:clientData/>
  </xdr:twoCellAnchor>
  <xdr:twoCellAnchor>
    <xdr:from>
      <xdr:col>14</xdr:col>
      <xdr:colOff>142875</xdr:colOff>
      <xdr:row>8</xdr:row>
      <xdr:rowOff>171450</xdr:rowOff>
    </xdr:from>
    <xdr:to>
      <xdr:col>14</xdr:col>
      <xdr:colOff>2124075</xdr:colOff>
      <xdr:row>10</xdr:row>
      <xdr:rowOff>171450</xdr:rowOff>
    </xdr:to>
    <xdr:sp macro="" textlink="">
      <xdr:nvSpPr>
        <xdr:cNvPr id="124" name="Rectangle: Rounded Corners 123">
          <a:extLst>
            <a:ext uri="{FF2B5EF4-FFF2-40B4-BE49-F238E27FC236}">
              <a16:creationId xmlns:a16="http://schemas.microsoft.com/office/drawing/2014/main" id="{5565FCE1-B9E2-4C02-BCEE-740082F5C0A2}"/>
            </a:ext>
          </a:extLst>
        </xdr:cNvPr>
        <xdr:cNvSpPr/>
      </xdr:nvSpPr>
      <xdr:spPr>
        <a:xfrm>
          <a:off x="26393775" y="24098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Kata</a:t>
          </a:r>
          <a:endParaRPr lang="en-US" sz="1100" b="1">
            <a:solidFill>
              <a:sysClr val="windowText" lastClr="000000"/>
            </a:solidFill>
          </a:endParaRPr>
        </a:p>
      </xdr:txBody>
    </xdr:sp>
    <xdr:clientData/>
  </xdr:twoCellAnchor>
  <xdr:twoCellAnchor>
    <xdr:from>
      <xdr:col>14</xdr:col>
      <xdr:colOff>47625</xdr:colOff>
      <xdr:row>10</xdr:row>
      <xdr:rowOff>209549</xdr:rowOff>
    </xdr:from>
    <xdr:to>
      <xdr:col>14</xdr:col>
      <xdr:colOff>2238375</xdr:colOff>
      <xdr:row>14</xdr:row>
      <xdr:rowOff>104774</xdr:rowOff>
    </xdr:to>
    <xdr:sp macro="" textlink="">
      <xdr:nvSpPr>
        <xdr:cNvPr id="125" name="Rectangle: Rounded Corners 124">
          <a:hlinkClick xmlns:r="http://schemas.openxmlformats.org/officeDocument/2006/relationships" r:id="rId36"/>
          <a:extLst>
            <a:ext uri="{FF2B5EF4-FFF2-40B4-BE49-F238E27FC236}">
              <a16:creationId xmlns:a16="http://schemas.microsoft.com/office/drawing/2014/main" id="{3E6DB9E2-43E7-43B1-8A29-AEB527E17DA6}"/>
            </a:ext>
          </a:extLst>
        </xdr:cNvPr>
        <xdr:cNvSpPr/>
      </xdr:nvSpPr>
      <xdr:spPr>
        <a:xfrm>
          <a:off x="28679775" y="2943224"/>
          <a:ext cx="2190750" cy="885825"/>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TPM</a:t>
          </a:r>
        </a:p>
        <a:p>
          <a:pPr algn="ctr"/>
          <a:r>
            <a:rPr lang="en-US" sz="1100" b="1" i="0" u="sng" baseline="0">
              <a:solidFill>
                <a:schemeClr val="tx1"/>
              </a:solidFill>
            </a:rPr>
            <a:t>Total Preventative Maintenance</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b="1" i="0">
              <a:solidFill>
                <a:schemeClr val="lt1"/>
              </a:solidFill>
              <a:effectLst/>
              <a:latin typeface="+mn-lt"/>
              <a:ea typeface="+mn-ea"/>
              <a:cs typeface="+mn-cs"/>
            </a:rPr>
            <a:t> Total productive maintenance &amp; profits</a:t>
          </a:r>
          <a:endParaRPr lang="en-US">
            <a:effectLst/>
          </a:endParaRPr>
        </a:p>
        <a:p>
          <a:pPr algn="ctr"/>
          <a:endParaRPr lang="en-US" sz="1100" b="1">
            <a:solidFill>
              <a:sysClr val="windowText" lastClr="000000"/>
            </a:solidFill>
          </a:endParaRPr>
        </a:p>
      </xdr:txBody>
    </xdr:sp>
    <xdr:clientData/>
  </xdr:twoCellAnchor>
  <xdr:twoCellAnchor>
    <xdr:from>
      <xdr:col>14</xdr:col>
      <xdr:colOff>152401</xdr:colOff>
      <xdr:row>14</xdr:row>
      <xdr:rowOff>161925</xdr:rowOff>
    </xdr:from>
    <xdr:to>
      <xdr:col>14</xdr:col>
      <xdr:colOff>2038351</xdr:colOff>
      <xdr:row>16</xdr:row>
      <xdr:rowOff>228600</xdr:rowOff>
    </xdr:to>
    <xdr:sp macro="" textlink="">
      <xdr:nvSpPr>
        <xdr:cNvPr id="126" name="Rectangle: Rounded Corners 125">
          <a:extLst>
            <a:ext uri="{FF2B5EF4-FFF2-40B4-BE49-F238E27FC236}">
              <a16:creationId xmlns:a16="http://schemas.microsoft.com/office/drawing/2014/main" id="{24EC4791-8CCB-4B31-AF10-D3864C5F9A50}"/>
            </a:ext>
          </a:extLst>
        </xdr:cNvPr>
        <xdr:cNvSpPr/>
      </xdr:nvSpPr>
      <xdr:spPr>
        <a:xfrm>
          <a:off x="28784551" y="38862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SMED </a:t>
          </a:r>
        </a:p>
        <a:p>
          <a:pPr algn="ctr"/>
          <a:r>
            <a:rPr lang="en-US" sz="1100" b="1" i="0" u="sng" baseline="0">
              <a:solidFill>
                <a:schemeClr val="tx1"/>
              </a:solidFill>
            </a:rPr>
            <a:t>Quick Change Over</a:t>
          </a:r>
          <a:endParaRPr lang="en-US" sz="1100" b="1">
            <a:solidFill>
              <a:sysClr val="windowText" lastClr="000000"/>
            </a:solidFill>
          </a:endParaRPr>
        </a:p>
      </xdr:txBody>
    </xdr:sp>
    <xdr:clientData/>
  </xdr:twoCellAnchor>
  <xdr:twoCellAnchor>
    <xdr:from>
      <xdr:col>14</xdr:col>
      <xdr:colOff>142876</xdr:colOff>
      <xdr:row>17</xdr:row>
      <xdr:rowOff>47625</xdr:rowOff>
    </xdr:from>
    <xdr:to>
      <xdr:col>14</xdr:col>
      <xdr:colOff>2028826</xdr:colOff>
      <xdr:row>19</xdr:row>
      <xdr:rowOff>114300</xdr:rowOff>
    </xdr:to>
    <xdr:sp macro="" textlink="">
      <xdr:nvSpPr>
        <xdr:cNvPr id="127" name="Rectangle: Rounded Corners 126">
          <a:extLst>
            <a:ext uri="{FF2B5EF4-FFF2-40B4-BE49-F238E27FC236}">
              <a16:creationId xmlns:a16="http://schemas.microsoft.com/office/drawing/2014/main" id="{98DAB97E-3D0A-49B5-99A5-ED328008B8CA}"/>
            </a:ext>
          </a:extLst>
        </xdr:cNvPr>
        <xdr:cNvSpPr/>
      </xdr:nvSpPr>
      <xdr:spPr>
        <a:xfrm>
          <a:off x="28775026" y="45148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Strategic Planning</a:t>
          </a:r>
          <a:endParaRPr lang="en-US" sz="1100" b="1">
            <a:solidFill>
              <a:sysClr val="windowText" lastClr="000000"/>
            </a:solidFill>
          </a:endParaRPr>
        </a:p>
      </xdr:txBody>
    </xdr:sp>
    <xdr:clientData/>
  </xdr:twoCellAnchor>
  <xdr:twoCellAnchor>
    <xdr:from>
      <xdr:col>14</xdr:col>
      <xdr:colOff>142876</xdr:colOff>
      <xdr:row>19</xdr:row>
      <xdr:rowOff>133350</xdr:rowOff>
    </xdr:from>
    <xdr:to>
      <xdr:col>14</xdr:col>
      <xdr:colOff>2028826</xdr:colOff>
      <xdr:row>21</xdr:row>
      <xdr:rowOff>200025</xdr:rowOff>
    </xdr:to>
    <xdr:sp macro="" textlink="">
      <xdr:nvSpPr>
        <xdr:cNvPr id="128" name="Rectangle: Rounded Corners 127">
          <a:extLst>
            <a:ext uri="{FF2B5EF4-FFF2-40B4-BE49-F238E27FC236}">
              <a16:creationId xmlns:a16="http://schemas.microsoft.com/office/drawing/2014/main" id="{C2D0AE7B-FDE0-494C-9E56-556B19134AC4}"/>
            </a:ext>
          </a:extLst>
        </xdr:cNvPr>
        <xdr:cNvSpPr/>
      </xdr:nvSpPr>
      <xdr:spPr>
        <a:xfrm>
          <a:off x="28775026" y="50958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Strategy Deployment</a:t>
          </a:r>
          <a:endParaRPr lang="en-US" sz="1100" b="1">
            <a:solidFill>
              <a:sysClr val="windowText" lastClr="000000"/>
            </a:solidFill>
          </a:endParaRPr>
        </a:p>
      </xdr:txBody>
    </xdr:sp>
    <xdr:clientData/>
  </xdr:twoCellAnchor>
  <xdr:twoCellAnchor>
    <xdr:from>
      <xdr:col>14</xdr:col>
      <xdr:colOff>171451</xdr:colOff>
      <xdr:row>21</xdr:row>
      <xdr:rowOff>238125</xdr:rowOff>
    </xdr:from>
    <xdr:to>
      <xdr:col>14</xdr:col>
      <xdr:colOff>2057401</xdr:colOff>
      <xdr:row>24</xdr:row>
      <xdr:rowOff>57150</xdr:rowOff>
    </xdr:to>
    <xdr:sp macro="" textlink="">
      <xdr:nvSpPr>
        <xdr:cNvPr id="129" name="Rectangle: Rounded Corners 128">
          <a:extLst>
            <a:ext uri="{FF2B5EF4-FFF2-40B4-BE49-F238E27FC236}">
              <a16:creationId xmlns:a16="http://schemas.microsoft.com/office/drawing/2014/main" id="{FE80A712-1A88-451C-B4DA-BDACC6C616A3}"/>
            </a:ext>
          </a:extLst>
        </xdr:cNvPr>
        <xdr:cNvSpPr/>
      </xdr:nvSpPr>
      <xdr:spPr>
        <a:xfrm>
          <a:off x="28803601" y="56959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Process Mapping</a:t>
          </a:r>
          <a:endParaRPr lang="en-US" sz="1100" b="1">
            <a:solidFill>
              <a:sysClr val="windowText" lastClr="000000"/>
            </a:solidFill>
          </a:endParaRPr>
        </a:p>
      </xdr:txBody>
    </xdr:sp>
    <xdr:clientData/>
  </xdr:twoCellAnchor>
  <xdr:twoCellAnchor>
    <xdr:from>
      <xdr:col>14</xdr:col>
      <xdr:colOff>190501</xdr:colOff>
      <xdr:row>24</xdr:row>
      <xdr:rowOff>95250</xdr:rowOff>
    </xdr:from>
    <xdr:to>
      <xdr:col>14</xdr:col>
      <xdr:colOff>2076451</xdr:colOff>
      <xdr:row>26</xdr:row>
      <xdr:rowOff>161925</xdr:rowOff>
    </xdr:to>
    <xdr:sp macro="" textlink="">
      <xdr:nvSpPr>
        <xdr:cNvPr id="130" name="Rectangle: Rounded Corners 129">
          <a:extLst>
            <a:ext uri="{FF2B5EF4-FFF2-40B4-BE49-F238E27FC236}">
              <a16:creationId xmlns:a16="http://schemas.microsoft.com/office/drawing/2014/main" id="{8C7B88B9-E90B-4A02-96CC-DBDE227E9940}"/>
            </a:ext>
          </a:extLst>
        </xdr:cNvPr>
        <xdr:cNvSpPr/>
      </xdr:nvSpPr>
      <xdr:spPr>
        <a:xfrm>
          <a:off x="28822651" y="62960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SIPOC</a:t>
          </a:r>
          <a:endParaRPr lang="en-US" sz="1100" b="1">
            <a:solidFill>
              <a:sysClr val="windowText" lastClr="000000"/>
            </a:solidFill>
          </a:endParaRPr>
        </a:p>
      </xdr:txBody>
    </xdr:sp>
    <xdr:clientData/>
  </xdr:twoCellAnchor>
  <xdr:twoCellAnchor>
    <xdr:from>
      <xdr:col>14</xdr:col>
      <xdr:colOff>180976</xdr:colOff>
      <xdr:row>26</xdr:row>
      <xdr:rowOff>228600</xdr:rowOff>
    </xdr:from>
    <xdr:to>
      <xdr:col>14</xdr:col>
      <xdr:colOff>2066926</xdr:colOff>
      <xdr:row>29</xdr:row>
      <xdr:rowOff>47625</xdr:rowOff>
    </xdr:to>
    <xdr:sp macro="" textlink="">
      <xdr:nvSpPr>
        <xdr:cNvPr id="131" name="Rectangle: Rounded Corners 130">
          <a:extLst>
            <a:ext uri="{FF2B5EF4-FFF2-40B4-BE49-F238E27FC236}">
              <a16:creationId xmlns:a16="http://schemas.microsoft.com/office/drawing/2014/main" id="{F152CD12-9AA6-4A5C-9401-6798275B3C82}"/>
            </a:ext>
          </a:extLst>
        </xdr:cNvPr>
        <xdr:cNvSpPr/>
      </xdr:nvSpPr>
      <xdr:spPr>
        <a:xfrm>
          <a:off x="28813126" y="69246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Value Stream Mapping</a:t>
          </a:r>
          <a:endParaRPr lang="en-US" sz="1100" b="1">
            <a:solidFill>
              <a:sysClr val="windowText" lastClr="000000"/>
            </a:solidFill>
          </a:endParaRPr>
        </a:p>
      </xdr:txBody>
    </xdr:sp>
    <xdr:clientData/>
  </xdr:twoCellAnchor>
  <xdr:twoCellAnchor>
    <xdr:from>
      <xdr:col>14</xdr:col>
      <xdr:colOff>190501</xdr:colOff>
      <xdr:row>29</xdr:row>
      <xdr:rowOff>123825</xdr:rowOff>
    </xdr:from>
    <xdr:to>
      <xdr:col>14</xdr:col>
      <xdr:colOff>2076451</xdr:colOff>
      <xdr:row>31</xdr:row>
      <xdr:rowOff>190500</xdr:rowOff>
    </xdr:to>
    <xdr:sp macro="" textlink="">
      <xdr:nvSpPr>
        <xdr:cNvPr id="132" name="Rectangle: Rounded Corners 131">
          <a:extLst>
            <a:ext uri="{FF2B5EF4-FFF2-40B4-BE49-F238E27FC236}">
              <a16:creationId xmlns:a16="http://schemas.microsoft.com/office/drawing/2014/main" id="{2481D506-935F-4A7B-84C7-C6BF0808CE38}"/>
            </a:ext>
          </a:extLst>
        </xdr:cNvPr>
        <xdr:cNvSpPr/>
      </xdr:nvSpPr>
      <xdr:spPr>
        <a:xfrm>
          <a:off x="28822651" y="75628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Visual Management</a:t>
          </a:r>
          <a:endParaRPr lang="en-US" sz="1100" b="1">
            <a:solidFill>
              <a:sysClr val="windowText" lastClr="000000"/>
            </a:solidFill>
          </a:endParaRPr>
        </a:p>
      </xdr:txBody>
    </xdr:sp>
    <xdr:clientData/>
  </xdr:twoCellAnchor>
  <xdr:twoCellAnchor>
    <xdr:from>
      <xdr:col>14</xdr:col>
      <xdr:colOff>190501</xdr:colOff>
      <xdr:row>32</xdr:row>
      <xdr:rowOff>38100</xdr:rowOff>
    </xdr:from>
    <xdr:to>
      <xdr:col>14</xdr:col>
      <xdr:colOff>2076451</xdr:colOff>
      <xdr:row>34</xdr:row>
      <xdr:rowOff>104775</xdr:rowOff>
    </xdr:to>
    <xdr:sp macro="" textlink="">
      <xdr:nvSpPr>
        <xdr:cNvPr id="133" name="Rectangle: Rounded Corners 132">
          <a:extLst>
            <a:ext uri="{FF2B5EF4-FFF2-40B4-BE49-F238E27FC236}">
              <a16:creationId xmlns:a16="http://schemas.microsoft.com/office/drawing/2014/main" id="{1CE2F06A-0200-49D0-A8F4-8741F84A980B}"/>
            </a:ext>
          </a:extLst>
        </xdr:cNvPr>
        <xdr:cNvSpPr/>
      </xdr:nvSpPr>
      <xdr:spPr>
        <a:xfrm>
          <a:off x="28822651" y="8220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Standard Work</a:t>
          </a:r>
          <a:endParaRPr lang="en-US" sz="1100" b="1">
            <a:solidFill>
              <a:sysClr val="windowText" lastClr="000000"/>
            </a:solidFill>
          </a:endParaRPr>
        </a:p>
      </xdr:txBody>
    </xdr:sp>
    <xdr:clientData/>
  </xdr:twoCellAnchor>
  <xdr:twoCellAnchor>
    <xdr:from>
      <xdr:col>14</xdr:col>
      <xdr:colOff>200026</xdr:colOff>
      <xdr:row>34</xdr:row>
      <xdr:rowOff>190500</xdr:rowOff>
    </xdr:from>
    <xdr:to>
      <xdr:col>14</xdr:col>
      <xdr:colOff>2085976</xdr:colOff>
      <xdr:row>37</xdr:row>
      <xdr:rowOff>9525</xdr:rowOff>
    </xdr:to>
    <xdr:sp macro="" textlink="">
      <xdr:nvSpPr>
        <xdr:cNvPr id="134" name="Rectangle: Rounded Corners 133">
          <a:extLst>
            <a:ext uri="{FF2B5EF4-FFF2-40B4-BE49-F238E27FC236}">
              <a16:creationId xmlns:a16="http://schemas.microsoft.com/office/drawing/2014/main" id="{791ADBE1-E389-4EE3-A9FA-6C7C9CCD93F4}"/>
            </a:ext>
          </a:extLst>
        </xdr:cNvPr>
        <xdr:cNvSpPr/>
      </xdr:nvSpPr>
      <xdr:spPr>
        <a:xfrm>
          <a:off x="28832176" y="88677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Leader Standard Work</a:t>
          </a:r>
          <a:endParaRPr lang="en-US" sz="1100" b="1">
            <a:solidFill>
              <a:sysClr val="windowText" lastClr="000000"/>
            </a:solidFill>
          </a:endParaRPr>
        </a:p>
      </xdr:txBody>
    </xdr:sp>
    <xdr:clientData/>
  </xdr:twoCellAnchor>
  <xdr:twoCellAnchor>
    <xdr:from>
      <xdr:col>14</xdr:col>
      <xdr:colOff>228601</xdr:colOff>
      <xdr:row>37</xdr:row>
      <xdr:rowOff>66675</xdr:rowOff>
    </xdr:from>
    <xdr:to>
      <xdr:col>14</xdr:col>
      <xdr:colOff>2114551</xdr:colOff>
      <xdr:row>39</xdr:row>
      <xdr:rowOff>133350</xdr:rowOff>
    </xdr:to>
    <xdr:sp macro="" textlink="">
      <xdr:nvSpPr>
        <xdr:cNvPr id="135" name="Rectangle: Rounded Corners 134">
          <a:extLst>
            <a:ext uri="{FF2B5EF4-FFF2-40B4-BE49-F238E27FC236}">
              <a16:creationId xmlns:a16="http://schemas.microsoft.com/office/drawing/2014/main" id="{C7B86C5F-79A2-4EED-9757-03DD60C97403}"/>
            </a:ext>
          </a:extLst>
        </xdr:cNvPr>
        <xdr:cNvSpPr/>
      </xdr:nvSpPr>
      <xdr:spPr>
        <a:xfrm>
          <a:off x="28860751" y="94869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A3</a:t>
          </a:r>
          <a:endParaRPr lang="en-US" sz="1100" b="1">
            <a:solidFill>
              <a:sysClr val="windowText" lastClr="000000"/>
            </a:solidFill>
          </a:endParaRPr>
        </a:p>
      </xdr:txBody>
    </xdr:sp>
    <xdr:clientData/>
  </xdr:twoCellAnchor>
  <xdr:twoCellAnchor>
    <xdr:from>
      <xdr:col>14</xdr:col>
      <xdr:colOff>257176</xdr:colOff>
      <xdr:row>39</xdr:row>
      <xdr:rowOff>209550</xdr:rowOff>
    </xdr:from>
    <xdr:to>
      <xdr:col>14</xdr:col>
      <xdr:colOff>2143126</xdr:colOff>
      <xdr:row>42</xdr:row>
      <xdr:rowOff>28575</xdr:rowOff>
    </xdr:to>
    <xdr:sp macro="" textlink="">
      <xdr:nvSpPr>
        <xdr:cNvPr id="136" name="Rectangle: Rounded Corners 135">
          <a:extLst>
            <a:ext uri="{FF2B5EF4-FFF2-40B4-BE49-F238E27FC236}">
              <a16:creationId xmlns:a16="http://schemas.microsoft.com/office/drawing/2014/main" id="{730260D5-D283-4554-AB50-AB6243320AF4}"/>
            </a:ext>
          </a:extLst>
        </xdr:cNvPr>
        <xdr:cNvSpPr/>
      </xdr:nvSpPr>
      <xdr:spPr>
        <a:xfrm>
          <a:off x="28889326" y="10125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SCRUM</a:t>
          </a:r>
          <a:endParaRPr lang="en-US" sz="1100" b="1">
            <a:solidFill>
              <a:sysClr val="windowText" lastClr="000000"/>
            </a:solidFill>
          </a:endParaRPr>
        </a:p>
      </xdr:txBody>
    </xdr:sp>
    <xdr:clientData/>
  </xdr:twoCellAnchor>
  <xdr:twoCellAnchor>
    <xdr:from>
      <xdr:col>14</xdr:col>
      <xdr:colOff>228601</xdr:colOff>
      <xdr:row>42</xdr:row>
      <xdr:rowOff>95250</xdr:rowOff>
    </xdr:from>
    <xdr:to>
      <xdr:col>14</xdr:col>
      <xdr:colOff>2114551</xdr:colOff>
      <xdr:row>44</xdr:row>
      <xdr:rowOff>161925</xdr:rowOff>
    </xdr:to>
    <xdr:sp macro="" textlink="">
      <xdr:nvSpPr>
        <xdr:cNvPr id="137" name="Rectangle: Rounded Corners 136">
          <a:extLst>
            <a:ext uri="{FF2B5EF4-FFF2-40B4-BE49-F238E27FC236}">
              <a16:creationId xmlns:a16="http://schemas.microsoft.com/office/drawing/2014/main" id="{37E9071C-D175-4546-BCA0-ADFAD5FC433F}"/>
            </a:ext>
          </a:extLst>
        </xdr:cNvPr>
        <xdr:cNvSpPr/>
      </xdr:nvSpPr>
      <xdr:spPr>
        <a:xfrm>
          <a:off x="28860751" y="107537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Affinity Process</a:t>
          </a:r>
          <a:endParaRPr lang="en-US" sz="1100" b="1">
            <a:solidFill>
              <a:sysClr val="windowText" lastClr="000000"/>
            </a:solidFill>
          </a:endParaRPr>
        </a:p>
      </xdr:txBody>
    </xdr:sp>
    <xdr:clientData/>
  </xdr:twoCellAnchor>
  <xdr:twoCellAnchor>
    <xdr:from>
      <xdr:col>14</xdr:col>
      <xdr:colOff>238126</xdr:colOff>
      <xdr:row>44</xdr:row>
      <xdr:rowOff>200025</xdr:rowOff>
    </xdr:from>
    <xdr:to>
      <xdr:col>14</xdr:col>
      <xdr:colOff>2124076</xdr:colOff>
      <xdr:row>47</xdr:row>
      <xdr:rowOff>19050</xdr:rowOff>
    </xdr:to>
    <xdr:sp macro="" textlink="">
      <xdr:nvSpPr>
        <xdr:cNvPr id="138" name="Rectangle: Rounded Corners 137">
          <a:extLst>
            <a:ext uri="{FF2B5EF4-FFF2-40B4-BE49-F238E27FC236}">
              <a16:creationId xmlns:a16="http://schemas.microsoft.com/office/drawing/2014/main" id="{C1394A9E-F72B-4D47-813C-A2943D7EC254}"/>
            </a:ext>
          </a:extLst>
        </xdr:cNvPr>
        <xdr:cNvSpPr/>
      </xdr:nvSpPr>
      <xdr:spPr>
        <a:xfrm>
          <a:off x="28870276" y="113538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Poka Yoke</a:t>
          </a:r>
          <a:endParaRPr lang="en-US" sz="1100" b="1">
            <a:solidFill>
              <a:sysClr val="windowText" lastClr="000000"/>
            </a:solidFill>
          </a:endParaRPr>
        </a:p>
      </xdr:txBody>
    </xdr:sp>
    <xdr:clientData/>
  </xdr:twoCellAnchor>
  <xdr:twoCellAnchor>
    <xdr:from>
      <xdr:col>14</xdr:col>
      <xdr:colOff>238126</xdr:colOff>
      <xdr:row>47</xdr:row>
      <xdr:rowOff>95250</xdr:rowOff>
    </xdr:from>
    <xdr:to>
      <xdr:col>14</xdr:col>
      <xdr:colOff>2124076</xdr:colOff>
      <xdr:row>49</xdr:row>
      <xdr:rowOff>161925</xdr:rowOff>
    </xdr:to>
    <xdr:sp macro="" textlink="">
      <xdr:nvSpPr>
        <xdr:cNvPr id="139" name="Rectangle: Rounded Corners 138">
          <a:extLst>
            <a:ext uri="{FF2B5EF4-FFF2-40B4-BE49-F238E27FC236}">
              <a16:creationId xmlns:a16="http://schemas.microsoft.com/office/drawing/2014/main" id="{00F6D9AC-5059-4DB6-9FB3-6BFE20A56AD4}"/>
            </a:ext>
          </a:extLst>
        </xdr:cNvPr>
        <xdr:cNvSpPr/>
      </xdr:nvSpPr>
      <xdr:spPr>
        <a:xfrm>
          <a:off x="28870276" y="119919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Problem Solving - 5Why - Fishbone Chart</a:t>
          </a:r>
          <a:endParaRPr lang="en-US" sz="1100" b="1">
            <a:solidFill>
              <a:sysClr val="windowText" lastClr="000000"/>
            </a:solidFill>
          </a:endParaRPr>
        </a:p>
      </xdr:txBody>
    </xdr:sp>
    <xdr:clientData/>
  </xdr:twoCellAnchor>
  <xdr:twoCellAnchor>
    <xdr:from>
      <xdr:col>14</xdr:col>
      <xdr:colOff>219076</xdr:colOff>
      <xdr:row>49</xdr:row>
      <xdr:rowOff>238125</xdr:rowOff>
    </xdr:from>
    <xdr:to>
      <xdr:col>14</xdr:col>
      <xdr:colOff>2105026</xdr:colOff>
      <xdr:row>52</xdr:row>
      <xdr:rowOff>57150</xdr:rowOff>
    </xdr:to>
    <xdr:sp macro="" textlink="">
      <xdr:nvSpPr>
        <xdr:cNvPr id="140" name="Rectangle: Rounded Corners 139">
          <a:extLst>
            <a:ext uri="{FF2B5EF4-FFF2-40B4-BE49-F238E27FC236}">
              <a16:creationId xmlns:a16="http://schemas.microsoft.com/office/drawing/2014/main" id="{D82F6879-7F37-4068-B15E-90A5AB1C3A60}"/>
            </a:ext>
          </a:extLst>
        </xdr:cNvPr>
        <xdr:cNvSpPr/>
      </xdr:nvSpPr>
      <xdr:spPr>
        <a:xfrm>
          <a:off x="28851226" y="126301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Problem Solving - 5Why - Fishbone Chart</a:t>
          </a:r>
          <a:endParaRPr lang="en-US" sz="1100" b="1">
            <a:solidFill>
              <a:sysClr val="windowText" lastClr="000000"/>
            </a:solidFill>
          </a:endParaRPr>
        </a:p>
      </xdr:txBody>
    </xdr:sp>
    <xdr:clientData/>
  </xdr:twoCellAnchor>
  <xdr:twoCellAnchor>
    <xdr:from>
      <xdr:col>14</xdr:col>
      <xdr:colOff>200026</xdr:colOff>
      <xdr:row>52</xdr:row>
      <xdr:rowOff>66675</xdr:rowOff>
    </xdr:from>
    <xdr:to>
      <xdr:col>14</xdr:col>
      <xdr:colOff>2085976</xdr:colOff>
      <xdr:row>55</xdr:row>
      <xdr:rowOff>38100</xdr:rowOff>
    </xdr:to>
    <xdr:sp macro="" textlink="">
      <xdr:nvSpPr>
        <xdr:cNvPr id="141" name="Rectangle: Rounded Corners 140">
          <a:hlinkClick xmlns:r="http://schemas.openxmlformats.org/officeDocument/2006/relationships" r:id="rId37"/>
          <a:extLst>
            <a:ext uri="{FF2B5EF4-FFF2-40B4-BE49-F238E27FC236}">
              <a16:creationId xmlns:a16="http://schemas.microsoft.com/office/drawing/2014/main" id="{FE72E7D9-B7B9-4479-B70F-BE49E68CE465}"/>
            </a:ext>
          </a:extLst>
        </xdr:cNvPr>
        <xdr:cNvSpPr/>
      </xdr:nvSpPr>
      <xdr:spPr>
        <a:xfrm>
          <a:off x="28832176" y="13201650"/>
          <a:ext cx="1885950" cy="714375"/>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Gemba Walks</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b="1" i="0">
              <a:solidFill>
                <a:schemeClr val="lt1"/>
              </a:solidFill>
              <a:effectLst/>
              <a:latin typeface="+mn-lt"/>
              <a:ea typeface="+mn-ea"/>
              <a:cs typeface="+mn-cs"/>
            </a:rPr>
            <a:t> How to do a more effective gemba walk</a:t>
          </a:r>
          <a:endParaRPr lang="en-US">
            <a:effectLst/>
          </a:endParaRPr>
        </a:p>
        <a:p>
          <a:pPr algn="ctr"/>
          <a:endParaRPr lang="en-US" sz="1100" b="1">
            <a:solidFill>
              <a:sysClr val="windowText" lastClr="000000"/>
            </a:solidFill>
          </a:endParaRPr>
        </a:p>
      </xdr:txBody>
    </xdr:sp>
    <xdr:clientData/>
  </xdr:twoCellAnchor>
  <xdr:twoCellAnchor>
    <xdr:from>
      <xdr:col>14</xdr:col>
      <xdr:colOff>219076</xdr:colOff>
      <xdr:row>55</xdr:row>
      <xdr:rowOff>95250</xdr:rowOff>
    </xdr:from>
    <xdr:to>
      <xdr:col>14</xdr:col>
      <xdr:colOff>2105026</xdr:colOff>
      <xdr:row>57</xdr:row>
      <xdr:rowOff>57150</xdr:rowOff>
    </xdr:to>
    <xdr:sp macro="" textlink="">
      <xdr:nvSpPr>
        <xdr:cNvPr id="142" name="Rectangle: Rounded Corners 141">
          <a:extLst>
            <a:ext uri="{FF2B5EF4-FFF2-40B4-BE49-F238E27FC236}">
              <a16:creationId xmlns:a16="http://schemas.microsoft.com/office/drawing/2014/main" id="{4DDB1F21-2C0A-4F98-A280-4C91AA19F3A3}"/>
            </a:ext>
          </a:extLst>
        </xdr:cNvPr>
        <xdr:cNvSpPr/>
      </xdr:nvSpPr>
      <xdr:spPr>
        <a:xfrm>
          <a:off x="28851226" y="13973175"/>
          <a:ext cx="1885950" cy="4572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Heijunka</a:t>
          </a:r>
          <a:endParaRPr lang="en-US" sz="1100" b="1">
            <a:solidFill>
              <a:sysClr val="windowText" lastClr="000000"/>
            </a:solidFill>
          </a:endParaRPr>
        </a:p>
      </xdr:txBody>
    </xdr:sp>
    <xdr:clientData/>
  </xdr:twoCellAnchor>
  <xdr:twoCellAnchor>
    <xdr:from>
      <xdr:col>14</xdr:col>
      <xdr:colOff>219076</xdr:colOff>
      <xdr:row>57</xdr:row>
      <xdr:rowOff>85725</xdr:rowOff>
    </xdr:from>
    <xdr:to>
      <xdr:col>14</xdr:col>
      <xdr:colOff>2105026</xdr:colOff>
      <xdr:row>59</xdr:row>
      <xdr:rowOff>152400</xdr:rowOff>
    </xdr:to>
    <xdr:sp macro="" textlink="">
      <xdr:nvSpPr>
        <xdr:cNvPr id="143" name="Rectangle: Rounded Corners 142">
          <a:extLst>
            <a:ext uri="{FF2B5EF4-FFF2-40B4-BE49-F238E27FC236}">
              <a16:creationId xmlns:a16="http://schemas.microsoft.com/office/drawing/2014/main" id="{1492DEA5-3EB1-43D3-92C1-28E335012C59}"/>
            </a:ext>
          </a:extLst>
        </xdr:cNvPr>
        <xdr:cNvSpPr/>
      </xdr:nvSpPr>
      <xdr:spPr>
        <a:xfrm>
          <a:off x="28851226" y="144589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Quality Stream Mapping</a:t>
          </a:r>
          <a:endParaRPr lang="en-US" sz="1100" b="1">
            <a:solidFill>
              <a:sysClr val="windowText" lastClr="000000"/>
            </a:solidFill>
          </a:endParaRPr>
        </a:p>
      </xdr:txBody>
    </xdr:sp>
    <xdr:clientData/>
  </xdr:twoCellAnchor>
  <xdr:twoCellAnchor>
    <xdr:from>
      <xdr:col>14</xdr:col>
      <xdr:colOff>238126</xdr:colOff>
      <xdr:row>59</xdr:row>
      <xdr:rowOff>209550</xdr:rowOff>
    </xdr:from>
    <xdr:to>
      <xdr:col>14</xdr:col>
      <xdr:colOff>2124076</xdr:colOff>
      <xdr:row>62</xdr:row>
      <xdr:rowOff>28575</xdr:rowOff>
    </xdr:to>
    <xdr:sp macro="" textlink="">
      <xdr:nvSpPr>
        <xdr:cNvPr id="144" name="Rectangle: Rounded Corners 143">
          <a:extLst>
            <a:ext uri="{FF2B5EF4-FFF2-40B4-BE49-F238E27FC236}">
              <a16:creationId xmlns:a16="http://schemas.microsoft.com/office/drawing/2014/main" id="{8A4AA579-EB7F-4D60-B249-7528DA9F9B92}"/>
            </a:ext>
          </a:extLst>
        </xdr:cNvPr>
        <xdr:cNvSpPr/>
      </xdr:nvSpPr>
      <xdr:spPr>
        <a:xfrm>
          <a:off x="28870276" y="15078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Playbook Creation</a:t>
          </a:r>
          <a:endParaRPr lang="en-US" sz="1100" b="1">
            <a:solidFill>
              <a:sysClr val="windowText" lastClr="000000"/>
            </a:solidFill>
          </a:endParaRPr>
        </a:p>
      </xdr:txBody>
    </xdr:sp>
    <xdr:clientData/>
  </xdr:twoCellAnchor>
  <xdr:twoCellAnchor>
    <xdr:from>
      <xdr:col>14</xdr:col>
      <xdr:colOff>200026</xdr:colOff>
      <xdr:row>62</xdr:row>
      <xdr:rowOff>123825</xdr:rowOff>
    </xdr:from>
    <xdr:to>
      <xdr:col>14</xdr:col>
      <xdr:colOff>2085976</xdr:colOff>
      <xdr:row>64</xdr:row>
      <xdr:rowOff>190500</xdr:rowOff>
    </xdr:to>
    <xdr:sp macro="" textlink="">
      <xdr:nvSpPr>
        <xdr:cNvPr id="145" name="Rectangle: Rounded Corners 144">
          <a:extLst>
            <a:ext uri="{FF2B5EF4-FFF2-40B4-BE49-F238E27FC236}">
              <a16:creationId xmlns:a16="http://schemas.microsoft.com/office/drawing/2014/main" id="{9B0EF110-2FB7-41ED-92A3-DEFEE143B732}"/>
            </a:ext>
          </a:extLst>
        </xdr:cNvPr>
        <xdr:cNvSpPr/>
      </xdr:nvSpPr>
      <xdr:spPr>
        <a:xfrm>
          <a:off x="28832176" y="157353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Design for Manufacturing</a:t>
          </a:r>
          <a:endParaRPr lang="en-US" sz="1100" b="1">
            <a:solidFill>
              <a:sysClr val="windowText" lastClr="000000"/>
            </a:solidFill>
          </a:endParaRPr>
        </a:p>
      </xdr:txBody>
    </xdr:sp>
    <xdr:clientData/>
  </xdr:twoCellAnchor>
  <xdr:twoCellAnchor>
    <xdr:from>
      <xdr:col>14</xdr:col>
      <xdr:colOff>209551</xdr:colOff>
      <xdr:row>65</xdr:row>
      <xdr:rowOff>19050</xdr:rowOff>
    </xdr:from>
    <xdr:to>
      <xdr:col>14</xdr:col>
      <xdr:colOff>2095501</xdr:colOff>
      <xdr:row>67</xdr:row>
      <xdr:rowOff>85725</xdr:rowOff>
    </xdr:to>
    <xdr:sp macro="" textlink="">
      <xdr:nvSpPr>
        <xdr:cNvPr id="146" name="Rectangle: Rounded Corners 145">
          <a:extLst>
            <a:ext uri="{FF2B5EF4-FFF2-40B4-BE49-F238E27FC236}">
              <a16:creationId xmlns:a16="http://schemas.microsoft.com/office/drawing/2014/main" id="{7CA38D6F-4AB2-4D3C-968B-1C2F440B9371}"/>
            </a:ext>
          </a:extLst>
        </xdr:cNvPr>
        <xdr:cNvSpPr/>
      </xdr:nvSpPr>
      <xdr:spPr>
        <a:xfrm>
          <a:off x="28841701" y="163734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Reshoring - Total Cost of Ownership</a:t>
          </a:r>
          <a:endParaRPr lang="en-US" sz="1100" b="1">
            <a:solidFill>
              <a:sysClr val="windowText" lastClr="000000"/>
            </a:solidFill>
          </a:endParaRPr>
        </a:p>
      </xdr:txBody>
    </xdr:sp>
    <xdr:clientData/>
  </xdr:twoCellAnchor>
  <xdr:twoCellAnchor>
    <xdr:from>
      <xdr:col>14</xdr:col>
      <xdr:colOff>228601</xdr:colOff>
      <xdr:row>67</xdr:row>
      <xdr:rowOff>114300</xdr:rowOff>
    </xdr:from>
    <xdr:to>
      <xdr:col>14</xdr:col>
      <xdr:colOff>2114551</xdr:colOff>
      <xdr:row>69</xdr:row>
      <xdr:rowOff>180975</xdr:rowOff>
    </xdr:to>
    <xdr:sp macro="" textlink="">
      <xdr:nvSpPr>
        <xdr:cNvPr id="147" name="Rectangle: Rounded Corners 146">
          <a:extLst>
            <a:ext uri="{FF2B5EF4-FFF2-40B4-BE49-F238E27FC236}">
              <a16:creationId xmlns:a16="http://schemas.microsoft.com/office/drawing/2014/main" id="{51CE4076-D3C4-43B2-ACC0-28CFF1092AC6}"/>
            </a:ext>
          </a:extLst>
        </xdr:cNvPr>
        <xdr:cNvSpPr/>
      </xdr:nvSpPr>
      <xdr:spPr>
        <a:xfrm>
          <a:off x="28860751" y="169640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Metrics that Matters</a:t>
          </a:r>
          <a:endParaRPr lang="en-US" sz="1100" b="1">
            <a:solidFill>
              <a:sysClr val="windowText" lastClr="000000"/>
            </a:solidFill>
          </a:endParaRPr>
        </a:p>
      </xdr:txBody>
    </xdr:sp>
    <xdr:clientData/>
  </xdr:twoCellAnchor>
  <xdr:twoCellAnchor>
    <xdr:from>
      <xdr:col>14</xdr:col>
      <xdr:colOff>219076</xdr:colOff>
      <xdr:row>70</xdr:row>
      <xdr:rowOff>47625</xdr:rowOff>
    </xdr:from>
    <xdr:to>
      <xdr:col>14</xdr:col>
      <xdr:colOff>2105026</xdr:colOff>
      <xdr:row>72</xdr:row>
      <xdr:rowOff>114300</xdr:rowOff>
    </xdr:to>
    <xdr:sp macro="" textlink="">
      <xdr:nvSpPr>
        <xdr:cNvPr id="148" name="Rectangle: Rounded Corners 147">
          <a:extLst>
            <a:ext uri="{FF2B5EF4-FFF2-40B4-BE49-F238E27FC236}">
              <a16:creationId xmlns:a16="http://schemas.microsoft.com/office/drawing/2014/main" id="{A58AC894-6F0A-494C-9E51-D8ED545195C6}"/>
            </a:ext>
          </a:extLst>
        </xdr:cNvPr>
        <xdr:cNvSpPr/>
      </xdr:nvSpPr>
      <xdr:spPr>
        <a:xfrm>
          <a:off x="28851226" y="176403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Train the Trainer</a:t>
          </a:r>
          <a:endParaRPr lang="en-US" sz="1100" b="1">
            <a:solidFill>
              <a:sysClr val="windowText" lastClr="000000"/>
            </a:solidFill>
          </a:endParaRPr>
        </a:p>
      </xdr:txBody>
    </xdr:sp>
    <xdr:clientData/>
  </xdr:twoCellAnchor>
  <xdr:twoCellAnchor>
    <xdr:from>
      <xdr:col>14</xdr:col>
      <xdr:colOff>238126</xdr:colOff>
      <xdr:row>72</xdr:row>
      <xdr:rowOff>142875</xdr:rowOff>
    </xdr:from>
    <xdr:to>
      <xdr:col>14</xdr:col>
      <xdr:colOff>2124076</xdr:colOff>
      <xdr:row>74</xdr:row>
      <xdr:rowOff>209550</xdr:rowOff>
    </xdr:to>
    <xdr:sp macro="" textlink="">
      <xdr:nvSpPr>
        <xdr:cNvPr id="149" name="Rectangle: Rounded Corners 148">
          <a:extLst>
            <a:ext uri="{FF2B5EF4-FFF2-40B4-BE49-F238E27FC236}">
              <a16:creationId xmlns:a16="http://schemas.microsoft.com/office/drawing/2014/main" id="{72E09B36-CA05-40F9-BEF0-3AD147BB3080}"/>
            </a:ext>
          </a:extLst>
        </xdr:cNvPr>
        <xdr:cNvSpPr/>
      </xdr:nvSpPr>
      <xdr:spPr>
        <a:xfrm>
          <a:off x="28870276" y="182308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Lean in Sales</a:t>
          </a:r>
          <a:endParaRPr lang="en-US" sz="1100" b="1">
            <a:solidFill>
              <a:sysClr val="windowText" lastClr="000000"/>
            </a:solidFill>
          </a:endParaRPr>
        </a:p>
      </xdr:txBody>
    </xdr:sp>
    <xdr:clientData/>
  </xdr:twoCellAnchor>
  <xdr:twoCellAnchor>
    <xdr:from>
      <xdr:col>14</xdr:col>
      <xdr:colOff>257176</xdr:colOff>
      <xdr:row>76</xdr:row>
      <xdr:rowOff>76200</xdr:rowOff>
    </xdr:from>
    <xdr:to>
      <xdr:col>14</xdr:col>
      <xdr:colOff>2143126</xdr:colOff>
      <xdr:row>79</xdr:row>
      <xdr:rowOff>66675</xdr:rowOff>
    </xdr:to>
    <xdr:sp macro="" textlink="">
      <xdr:nvSpPr>
        <xdr:cNvPr id="150" name="Rectangle: Rounded Corners 149">
          <a:extLst>
            <a:ext uri="{FF2B5EF4-FFF2-40B4-BE49-F238E27FC236}">
              <a16:creationId xmlns:a16="http://schemas.microsoft.com/office/drawing/2014/main" id="{0FA3195F-5754-4448-BB21-F3542B7BAFEC}"/>
            </a:ext>
          </a:extLst>
        </xdr:cNvPr>
        <xdr:cNvSpPr/>
      </xdr:nvSpPr>
      <xdr:spPr>
        <a:xfrm>
          <a:off x="26508076" y="191547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Lean 101</a:t>
          </a:r>
          <a:endParaRPr lang="en-US" sz="1100" b="1">
            <a:solidFill>
              <a:sysClr val="windowText" lastClr="000000"/>
            </a:solidFill>
          </a:endParaRPr>
        </a:p>
      </xdr:txBody>
    </xdr:sp>
    <xdr:clientData/>
  </xdr:twoCellAnchor>
  <xdr:twoCellAnchor>
    <xdr:from>
      <xdr:col>14</xdr:col>
      <xdr:colOff>257176</xdr:colOff>
      <xdr:row>79</xdr:row>
      <xdr:rowOff>104775</xdr:rowOff>
    </xdr:from>
    <xdr:to>
      <xdr:col>14</xdr:col>
      <xdr:colOff>2143126</xdr:colOff>
      <xdr:row>82</xdr:row>
      <xdr:rowOff>95250</xdr:rowOff>
    </xdr:to>
    <xdr:sp macro="" textlink="">
      <xdr:nvSpPr>
        <xdr:cNvPr id="151" name="Rectangle: Rounded Corners 150">
          <a:extLst>
            <a:ext uri="{FF2B5EF4-FFF2-40B4-BE49-F238E27FC236}">
              <a16:creationId xmlns:a16="http://schemas.microsoft.com/office/drawing/2014/main" id="{A299771C-1B00-4030-B609-574BA66F218B}"/>
            </a:ext>
          </a:extLst>
        </xdr:cNvPr>
        <xdr:cNvSpPr/>
      </xdr:nvSpPr>
      <xdr:spPr>
        <a:xfrm>
          <a:off x="26508076" y="197548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Project Management</a:t>
          </a:r>
          <a:endParaRPr lang="en-US" sz="1100" b="1">
            <a:solidFill>
              <a:sysClr val="windowText" lastClr="000000"/>
            </a:solidFill>
          </a:endParaRPr>
        </a:p>
      </xdr:txBody>
    </xdr:sp>
    <xdr:clientData/>
  </xdr:twoCellAnchor>
  <xdr:twoCellAnchor>
    <xdr:from>
      <xdr:col>14</xdr:col>
      <xdr:colOff>257176</xdr:colOff>
      <xdr:row>82</xdr:row>
      <xdr:rowOff>123825</xdr:rowOff>
    </xdr:from>
    <xdr:to>
      <xdr:col>14</xdr:col>
      <xdr:colOff>2143126</xdr:colOff>
      <xdr:row>85</xdr:row>
      <xdr:rowOff>114300</xdr:rowOff>
    </xdr:to>
    <xdr:sp macro="" textlink="">
      <xdr:nvSpPr>
        <xdr:cNvPr id="152" name="Rectangle: Rounded Corners 151">
          <a:extLst>
            <a:ext uri="{FF2B5EF4-FFF2-40B4-BE49-F238E27FC236}">
              <a16:creationId xmlns:a16="http://schemas.microsoft.com/office/drawing/2014/main" id="{B13BCD92-F251-4CE5-95C9-13FF11F14786}"/>
            </a:ext>
          </a:extLst>
        </xdr:cNvPr>
        <xdr:cNvSpPr/>
      </xdr:nvSpPr>
      <xdr:spPr>
        <a:xfrm>
          <a:off x="26508076" y="203454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Cellular Manufacturing</a:t>
          </a:r>
          <a:endParaRPr lang="en-US" sz="1100" b="1">
            <a:solidFill>
              <a:sysClr val="windowText" lastClr="000000"/>
            </a:solidFill>
          </a:endParaRPr>
        </a:p>
      </xdr:txBody>
    </xdr:sp>
    <xdr:clientData/>
  </xdr:twoCellAnchor>
  <xdr:twoCellAnchor>
    <xdr:from>
      <xdr:col>18</xdr:col>
      <xdr:colOff>38100</xdr:colOff>
      <xdr:row>6</xdr:row>
      <xdr:rowOff>161924</xdr:rowOff>
    </xdr:from>
    <xdr:to>
      <xdr:col>18</xdr:col>
      <xdr:colOff>2286000</xdr:colOff>
      <xdr:row>9</xdr:row>
      <xdr:rowOff>161925</xdr:rowOff>
    </xdr:to>
    <xdr:sp macro="" textlink="">
      <xdr:nvSpPr>
        <xdr:cNvPr id="154" name="Rectangle: Rounded Corners 153">
          <a:hlinkClick xmlns:r="http://schemas.openxmlformats.org/officeDocument/2006/relationships" r:id="rId38"/>
          <a:extLst>
            <a:ext uri="{FF2B5EF4-FFF2-40B4-BE49-F238E27FC236}">
              <a16:creationId xmlns:a16="http://schemas.microsoft.com/office/drawing/2014/main" id="{6E8CE1ED-CC68-483C-A099-A447E3231927}"/>
            </a:ext>
          </a:extLst>
        </xdr:cNvPr>
        <xdr:cNvSpPr/>
      </xdr:nvSpPr>
      <xdr:spPr>
        <a:xfrm>
          <a:off x="33966150" y="1904999"/>
          <a:ext cx="2247900" cy="74295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 Lean and technology bring accounts receivable and payable into the future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18</xdr:col>
      <xdr:colOff>19050</xdr:colOff>
      <xdr:row>9</xdr:row>
      <xdr:rowOff>228600</xdr:rowOff>
    </xdr:from>
    <xdr:to>
      <xdr:col>18</xdr:col>
      <xdr:colOff>2266950</xdr:colOff>
      <xdr:row>12</xdr:row>
      <xdr:rowOff>0</xdr:rowOff>
    </xdr:to>
    <xdr:sp macro="" textlink="">
      <xdr:nvSpPr>
        <xdr:cNvPr id="156" name="Rectangle: Rounded Corners 155">
          <a:hlinkClick xmlns:r="http://schemas.openxmlformats.org/officeDocument/2006/relationships" r:id="rId39"/>
          <a:extLst>
            <a:ext uri="{FF2B5EF4-FFF2-40B4-BE49-F238E27FC236}">
              <a16:creationId xmlns:a16="http://schemas.microsoft.com/office/drawing/2014/main" id="{7106D91D-96D9-4F2D-8844-78209F6546FA}"/>
            </a:ext>
          </a:extLst>
        </xdr:cNvPr>
        <xdr:cNvSpPr/>
      </xdr:nvSpPr>
      <xdr:spPr>
        <a:xfrm>
          <a:off x="33947100" y="27146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 Leadership ABC's to sustain change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18</xdr:col>
      <xdr:colOff>66675</xdr:colOff>
      <xdr:row>4</xdr:row>
      <xdr:rowOff>104775</xdr:rowOff>
    </xdr:from>
    <xdr:to>
      <xdr:col>18</xdr:col>
      <xdr:colOff>2314575</xdr:colOff>
      <xdr:row>6</xdr:row>
      <xdr:rowOff>123825</xdr:rowOff>
    </xdr:to>
    <xdr:sp macro="" textlink="">
      <xdr:nvSpPr>
        <xdr:cNvPr id="159" name="Rectangle: Rounded Corners 158">
          <a:hlinkClick xmlns:r="http://schemas.openxmlformats.org/officeDocument/2006/relationships" r:id="rId40"/>
          <a:extLst>
            <a:ext uri="{FF2B5EF4-FFF2-40B4-BE49-F238E27FC236}">
              <a16:creationId xmlns:a16="http://schemas.microsoft.com/office/drawing/2014/main" id="{3304BE08-F07E-4A22-B58E-8CDFF6E8E173}"/>
            </a:ext>
          </a:extLst>
        </xdr:cNvPr>
        <xdr:cNvSpPr/>
      </xdr:nvSpPr>
      <xdr:spPr>
        <a:xfrm>
          <a:off x="33994725" y="135255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 Lean driven project management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18</xdr:col>
      <xdr:colOff>66675</xdr:colOff>
      <xdr:row>2</xdr:row>
      <xdr:rowOff>57150</xdr:rowOff>
    </xdr:from>
    <xdr:to>
      <xdr:col>18</xdr:col>
      <xdr:colOff>2314575</xdr:colOff>
      <xdr:row>4</xdr:row>
      <xdr:rowOff>76200</xdr:rowOff>
    </xdr:to>
    <xdr:sp macro="" textlink="">
      <xdr:nvSpPr>
        <xdr:cNvPr id="160" name="Rectangle: Rounded Corners 159">
          <a:hlinkClick xmlns:r="http://schemas.openxmlformats.org/officeDocument/2006/relationships" r:id="rId41"/>
          <a:extLst>
            <a:ext uri="{FF2B5EF4-FFF2-40B4-BE49-F238E27FC236}">
              <a16:creationId xmlns:a16="http://schemas.microsoft.com/office/drawing/2014/main" id="{B891059B-DDFC-4EE8-92DD-40AF834A5D62}"/>
            </a:ext>
          </a:extLst>
        </xdr:cNvPr>
        <xdr:cNvSpPr/>
      </xdr:nvSpPr>
      <xdr:spPr>
        <a:xfrm>
          <a:off x="33994725" y="8096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 Creating assembly lines in a high mix environment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16</xdr:col>
      <xdr:colOff>200025</xdr:colOff>
      <xdr:row>11</xdr:row>
      <xdr:rowOff>28575</xdr:rowOff>
    </xdr:from>
    <xdr:to>
      <xdr:col>16</xdr:col>
      <xdr:colOff>2447925</xdr:colOff>
      <xdr:row>13</xdr:row>
      <xdr:rowOff>47625</xdr:rowOff>
    </xdr:to>
    <xdr:sp macro="" textlink="">
      <xdr:nvSpPr>
        <xdr:cNvPr id="161" name="Rectangle: Rounded Corners 160">
          <a:hlinkClick xmlns:r="http://schemas.openxmlformats.org/officeDocument/2006/relationships" r:id="rId42"/>
          <a:extLst>
            <a:ext uri="{FF2B5EF4-FFF2-40B4-BE49-F238E27FC236}">
              <a16:creationId xmlns:a16="http://schemas.microsoft.com/office/drawing/2014/main" id="{8EBE35A4-DBA4-4072-B49A-9D2963DE1A03}"/>
            </a:ext>
          </a:extLst>
        </xdr:cNvPr>
        <xdr:cNvSpPr/>
      </xdr:nvSpPr>
      <xdr:spPr>
        <a:xfrm>
          <a:off x="31318200" y="300990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The seven most common mistakes leaders make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16</xdr:col>
      <xdr:colOff>190500</xdr:colOff>
      <xdr:row>13</xdr:row>
      <xdr:rowOff>114300</xdr:rowOff>
    </xdr:from>
    <xdr:to>
      <xdr:col>16</xdr:col>
      <xdr:colOff>2438400</xdr:colOff>
      <xdr:row>15</xdr:row>
      <xdr:rowOff>133350</xdr:rowOff>
    </xdr:to>
    <xdr:sp macro="" textlink="">
      <xdr:nvSpPr>
        <xdr:cNvPr id="162" name="Rectangle: Rounded Corners 161">
          <a:hlinkClick xmlns:r="http://schemas.openxmlformats.org/officeDocument/2006/relationships" r:id="rId43"/>
          <a:extLst>
            <a:ext uri="{FF2B5EF4-FFF2-40B4-BE49-F238E27FC236}">
              <a16:creationId xmlns:a16="http://schemas.microsoft.com/office/drawing/2014/main" id="{77AB0EC9-FBAC-426A-AC8A-51D3F092ABEC}"/>
            </a:ext>
          </a:extLst>
        </xdr:cNvPr>
        <xdr:cNvSpPr/>
      </xdr:nvSpPr>
      <xdr:spPr>
        <a:xfrm>
          <a:off x="31308675" y="35909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Building a Culture of Courage Cambridge Unleashed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16</xdr:col>
      <xdr:colOff>247650</xdr:colOff>
      <xdr:row>20</xdr:row>
      <xdr:rowOff>95250</xdr:rowOff>
    </xdr:from>
    <xdr:to>
      <xdr:col>16</xdr:col>
      <xdr:colOff>2495550</xdr:colOff>
      <xdr:row>22</xdr:row>
      <xdr:rowOff>114300</xdr:rowOff>
    </xdr:to>
    <xdr:sp macro="" textlink="">
      <xdr:nvSpPr>
        <xdr:cNvPr id="168" name="Rectangle: Rounded Corners 167">
          <a:hlinkClick xmlns:r="http://schemas.openxmlformats.org/officeDocument/2006/relationships" r:id="rId44"/>
          <a:extLst>
            <a:ext uri="{FF2B5EF4-FFF2-40B4-BE49-F238E27FC236}">
              <a16:creationId xmlns:a16="http://schemas.microsoft.com/office/drawing/2014/main" id="{F55AEBB2-4FDC-431A-B2FD-BB98FBF12D08}"/>
            </a:ext>
          </a:extLst>
        </xdr:cNvPr>
        <xdr:cNvSpPr/>
      </xdr:nvSpPr>
      <xdr:spPr>
        <a:xfrm>
          <a:off x="36337875" y="53054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The O C Tanner Way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editAs="oneCell">
    <xdr:from>
      <xdr:col>20</xdr:col>
      <xdr:colOff>247650</xdr:colOff>
      <xdr:row>47</xdr:row>
      <xdr:rowOff>152401</xdr:rowOff>
    </xdr:from>
    <xdr:to>
      <xdr:col>20</xdr:col>
      <xdr:colOff>4780983</xdr:colOff>
      <xdr:row>50</xdr:row>
      <xdr:rowOff>200025</xdr:rowOff>
    </xdr:to>
    <xdr:pic>
      <xdr:nvPicPr>
        <xdr:cNvPr id="169" name="Picture 168">
          <a:hlinkClick xmlns:r="http://schemas.openxmlformats.org/officeDocument/2006/relationships" r:id="rId45"/>
          <a:extLst>
            <a:ext uri="{FF2B5EF4-FFF2-40B4-BE49-F238E27FC236}">
              <a16:creationId xmlns:a16="http://schemas.microsoft.com/office/drawing/2014/main" id="{837D90B1-E7FC-48E6-B172-EAC3D7E5F0CE}"/>
            </a:ext>
          </a:extLst>
        </xdr:cNvPr>
        <xdr:cNvPicPr>
          <a:picLocks noChangeAspect="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a:stretch/>
      </xdr:blipFill>
      <xdr:spPr>
        <a:xfrm>
          <a:off x="41871900" y="12049126"/>
          <a:ext cx="4533333" cy="790574"/>
        </a:xfrm>
        <a:prstGeom prst="rect">
          <a:avLst/>
        </a:prstGeom>
      </xdr:spPr>
    </xdr:pic>
    <xdr:clientData/>
  </xdr:twoCellAnchor>
  <xdr:twoCellAnchor editAs="oneCell">
    <xdr:from>
      <xdr:col>20</xdr:col>
      <xdr:colOff>247650</xdr:colOff>
      <xdr:row>51</xdr:row>
      <xdr:rowOff>28574</xdr:rowOff>
    </xdr:from>
    <xdr:to>
      <xdr:col>20</xdr:col>
      <xdr:colOff>4780983</xdr:colOff>
      <xdr:row>54</xdr:row>
      <xdr:rowOff>219075</xdr:rowOff>
    </xdr:to>
    <xdr:pic>
      <xdr:nvPicPr>
        <xdr:cNvPr id="170" name="Picture 169">
          <a:hlinkClick xmlns:r="http://schemas.openxmlformats.org/officeDocument/2006/relationships" r:id="rId47"/>
          <a:extLst>
            <a:ext uri="{FF2B5EF4-FFF2-40B4-BE49-F238E27FC236}">
              <a16:creationId xmlns:a16="http://schemas.microsoft.com/office/drawing/2014/main" id="{240AEE5E-386B-4AB7-882F-01876C85E4B4}"/>
            </a:ext>
          </a:extLst>
        </xdr:cNvPr>
        <xdr:cNvPicPr>
          <a:picLocks noChangeAspect="1"/>
        </xdr:cNvPicPr>
      </xdr:nvPicPr>
      <xdr:blipFill rotWithShape="1">
        <a:blip xmlns:r="http://schemas.openxmlformats.org/officeDocument/2006/relationships" r:embed="rId48" cstate="email">
          <a:extLst>
            <a:ext uri="{28A0092B-C50C-407E-A947-70E740481C1C}">
              <a14:useLocalDpi xmlns:a14="http://schemas.microsoft.com/office/drawing/2010/main"/>
            </a:ext>
          </a:extLst>
        </a:blip>
        <a:srcRect/>
        <a:stretch/>
      </xdr:blipFill>
      <xdr:spPr>
        <a:xfrm>
          <a:off x="41871900" y="12915899"/>
          <a:ext cx="4533333" cy="933451"/>
        </a:xfrm>
        <a:prstGeom prst="rect">
          <a:avLst/>
        </a:prstGeom>
      </xdr:spPr>
    </xdr:pic>
    <xdr:clientData/>
  </xdr:twoCellAnchor>
  <xdr:twoCellAnchor editAs="oneCell">
    <xdr:from>
      <xdr:col>20</xdr:col>
      <xdr:colOff>219075</xdr:colOff>
      <xdr:row>55</xdr:row>
      <xdr:rowOff>57149</xdr:rowOff>
    </xdr:from>
    <xdr:to>
      <xdr:col>20</xdr:col>
      <xdr:colOff>4752408</xdr:colOff>
      <xdr:row>58</xdr:row>
      <xdr:rowOff>95250</xdr:rowOff>
    </xdr:to>
    <xdr:pic>
      <xdr:nvPicPr>
        <xdr:cNvPr id="171" name="Picture 170">
          <a:hlinkClick xmlns:r="http://schemas.openxmlformats.org/officeDocument/2006/relationships" r:id="rId49"/>
          <a:extLst>
            <a:ext uri="{FF2B5EF4-FFF2-40B4-BE49-F238E27FC236}">
              <a16:creationId xmlns:a16="http://schemas.microsoft.com/office/drawing/2014/main" id="{6EF77553-2DEC-4925-BA43-AF5E0BA1DBC6}"/>
            </a:ext>
          </a:extLst>
        </xdr:cNvPr>
        <xdr:cNvPicPr>
          <a:picLocks noChangeAspect="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xdr:blipFill>
      <xdr:spPr>
        <a:xfrm>
          <a:off x="41843325" y="13935074"/>
          <a:ext cx="4533333" cy="781051"/>
        </a:xfrm>
        <a:prstGeom prst="rect">
          <a:avLst/>
        </a:prstGeom>
      </xdr:spPr>
    </xdr:pic>
    <xdr:clientData/>
  </xdr:twoCellAnchor>
  <xdr:twoCellAnchor editAs="oneCell">
    <xdr:from>
      <xdr:col>20</xdr:col>
      <xdr:colOff>152400</xdr:colOff>
      <xdr:row>58</xdr:row>
      <xdr:rowOff>171450</xdr:rowOff>
    </xdr:from>
    <xdr:to>
      <xdr:col>20</xdr:col>
      <xdr:colOff>4685733</xdr:colOff>
      <xdr:row>62</xdr:row>
      <xdr:rowOff>18604</xdr:rowOff>
    </xdr:to>
    <xdr:pic>
      <xdr:nvPicPr>
        <xdr:cNvPr id="172" name="Picture 171">
          <a:hlinkClick xmlns:r="http://schemas.openxmlformats.org/officeDocument/2006/relationships" r:id="rId51"/>
          <a:extLst>
            <a:ext uri="{FF2B5EF4-FFF2-40B4-BE49-F238E27FC236}">
              <a16:creationId xmlns:a16="http://schemas.microsoft.com/office/drawing/2014/main" id="{281B4010-CD2A-49E0-9DD1-2428B739D176}"/>
            </a:ext>
          </a:extLst>
        </xdr:cNvPr>
        <xdr:cNvPicPr>
          <a:picLocks noChangeAspect="1"/>
        </xdr:cNvPicPr>
      </xdr:nvPicPr>
      <xdr:blipFill rotWithShape="1">
        <a:blip xmlns:r="http://schemas.openxmlformats.org/officeDocument/2006/relationships" r:embed="rId52" cstate="email">
          <a:extLst>
            <a:ext uri="{28A0092B-C50C-407E-A947-70E740481C1C}">
              <a14:useLocalDpi xmlns:a14="http://schemas.microsoft.com/office/drawing/2010/main"/>
            </a:ext>
          </a:extLst>
        </a:blip>
        <a:srcRect/>
        <a:stretch/>
      </xdr:blipFill>
      <xdr:spPr>
        <a:xfrm>
          <a:off x="41776650" y="14792325"/>
          <a:ext cx="4533333" cy="837754"/>
        </a:xfrm>
        <a:prstGeom prst="rect">
          <a:avLst/>
        </a:prstGeom>
      </xdr:spPr>
    </xdr:pic>
    <xdr:clientData/>
  </xdr:twoCellAnchor>
  <xdr:twoCellAnchor editAs="oneCell">
    <xdr:from>
      <xdr:col>20</xdr:col>
      <xdr:colOff>285750</xdr:colOff>
      <xdr:row>18</xdr:row>
      <xdr:rowOff>133349</xdr:rowOff>
    </xdr:from>
    <xdr:to>
      <xdr:col>20</xdr:col>
      <xdr:colOff>5190512</xdr:colOff>
      <xdr:row>21</xdr:row>
      <xdr:rowOff>170772</xdr:rowOff>
    </xdr:to>
    <xdr:pic>
      <xdr:nvPicPr>
        <xdr:cNvPr id="173" name="Picture 172">
          <a:hlinkClick xmlns:r="http://schemas.openxmlformats.org/officeDocument/2006/relationships" r:id="rId53"/>
          <a:extLst>
            <a:ext uri="{FF2B5EF4-FFF2-40B4-BE49-F238E27FC236}">
              <a16:creationId xmlns:a16="http://schemas.microsoft.com/office/drawing/2014/main" id="{B0B8D126-27FC-4655-BE75-43B75FA87596}"/>
            </a:ext>
          </a:extLst>
        </xdr:cNvPr>
        <xdr:cNvPicPr>
          <a:picLocks noChangeAspect="1"/>
        </xdr:cNvPicPr>
      </xdr:nvPicPr>
      <xdr:blipFill rotWithShape="1">
        <a:blip xmlns:r="http://schemas.openxmlformats.org/officeDocument/2006/relationships" r:embed="rId54" cstate="email">
          <a:extLst>
            <a:ext uri="{28A0092B-C50C-407E-A947-70E740481C1C}">
              <a14:useLocalDpi xmlns:a14="http://schemas.microsoft.com/office/drawing/2010/main"/>
            </a:ext>
          </a:extLst>
        </a:blip>
        <a:srcRect/>
        <a:stretch/>
      </xdr:blipFill>
      <xdr:spPr>
        <a:xfrm>
          <a:off x="41910000" y="4848224"/>
          <a:ext cx="4904762" cy="780373"/>
        </a:xfrm>
        <a:prstGeom prst="rect">
          <a:avLst/>
        </a:prstGeom>
      </xdr:spPr>
    </xdr:pic>
    <xdr:clientData/>
  </xdr:twoCellAnchor>
  <xdr:twoCellAnchor editAs="oneCell">
    <xdr:from>
      <xdr:col>20</xdr:col>
      <xdr:colOff>257175</xdr:colOff>
      <xdr:row>28</xdr:row>
      <xdr:rowOff>104774</xdr:rowOff>
    </xdr:from>
    <xdr:to>
      <xdr:col>20</xdr:col>
      <xdr:colOff>5428604</xdr:colOff>
      <xdr:row>31</xdr:row>
      <xdr:rowOff>180647</xdr:rowOff>
    </xdr:to>
    <xdr:pic>
      <xdr:nvPicPr>
        <xdr:cNvPr id="174" name="Picture 173">
          <a:hlinkClick xmlns:r="http://schemas.openxmlformats.org/officeDocument/2006/relationships" r:id="rId55"/>
          <a:extLst>
            <a:ext uri="{FF2B5EF4-FFF2-40B4-BE49-F238E27FC236}">
              <a16:creationId xmlns:a16="http://schemas.microsoft.com/office/drawing/2014/main" id="{A2C8CFF0-9FDF-4F84-B340-114602E3D30A}"/>
            </a:ext>
          </a:extLst>
        </xdr:cNvPr>
        <xdr:cNvPicPr>
          <a:picLocks noChangeAspect="1"/>
        </xdr:cNvPicPr>
      </xdr:nvPicPr>
      <xdr:blipFill rotWithShape="1">
        <a:blip xmlns:r="http://schemas.openxmlformats.org/officeDocument/2006/relationships" r:embed="rId56" cstate="email">
          <a:extLst>
            <a:ext uri="{28A0092B-C50C-407E-A947-70E740481C1C}">
              <a14:useLocalDpi xmlns:a14="http://schemas.microsoft.com/office/drawing/2010/main"/>
            </a:ext>
          </a:extLst>
        </a:blip>
        <a:srcRect/>
        <a:stretch/>
      </xdr:blipFill>
      <xdr:spPr>
        <a:xfrm>
          <a:off x="41881425" y="7296149"/>
          <a:ext cx="5171429" cy="818823"/>
        </a:xfrm>
        <a:prstGeom prst="rect">
          <a:avLst/>
        </a:prstGeom>
      </xdr:spPr>
    </xdr:pic>
    <xdr:clientData/>
  </xdr:twoCellAnchor>
  <xdr:twoCellAnchor editAs="oneCell">
    <xdr:from>
      <xdr:col>20</xdr:col>
      <xdr:colOff>352425</xdr:colOff>
      <xdr:row>2</xdr:row>
      <xdr:rowOff>28575</xdr:rowOff>
    </xdr:from>
    <xdr:to>
      <xdr:col>20</xdr:col>
      <xdr:colOff>5257187</xdr:colOff>
      <xdr:row>5</xdr:row>
      <xdr:rowOff>85725</xdr:rowOff>
    </xdr:to>
    <xdr:pic>
      <xdr:nvPicPr>
        <xdr:cNvPr id="175" name="Picture 174">
          <a:hlinkClick xmlns:r="http://schemas.openxmlformats.org/officeDocument/2006/relationships" r:id="rId57"/>
          <a:extLst>
            <a:ext uri="{FF2B5EF4-FFF2-40B4-BE49-F238E27FC236}">
              <a16:creationId xmlns:a16="http://schemas.microsoft.com/office/drawing/2014/main" id="{E86F834A-B8F3-453A-A4BE-3FDFB644B726}"/>
            </a:ext>
          </a:extLst>
        </xdr:cNvPr>
        <xdr:cNvPicPr>
          <a:picLocks noChangeAspect="1"/>
        </xdr:cNvPicPr>
      </xdr:nvPicPr>
      <xdr:blipFill rotWithShape="1">
        <a:blip xmlns:r="http://schemas.openxmlformats.org/officeDocument/2006/relationships" r:embed="rId58" cstate="email">
          <a:extLst>
            <a:ext uri="{28A0092B-C50C-407E-A947-70E740481C1C}">
              <a14:useLocalDpi xmlns:a14="http://schemas.microsoft.com/office/drawing/2010/main"/>
            </a:ext>
          </a:extLst>
        </a:blip>
        <a:srcRect/>
        <a:stretch/>
      </xdr:blipFill>
      <xdr:spPr>
        <a:xfrm>
          <a:off x="41976675" y="781050"/>
          <a:ext cx="4904762" cy="800100"/>
        </a:xfrm>
        <a:prstGeom prst="rect">
          <a:avLst/>
        </a:prstGeom>
      </xdr:spPr>
    </xdr:pic>
    <xdr:clientData/>
  </xdr:twoCellAnchor>
  <xdr:twoCellAnchor editAs="oneCell">
    <xdr:from>
      <xdr:col>20</xdr:col>
      <xdr:colOff>323850</xdr:colOff>
      <xdr:row>5</xdr:row>
      <xdr:rowOff>152400</xdr:rowOff>
    </xdr:from>
    <xdr:to>
      <xdr:col>20</xdr:col>
      <xdr:colOff>5228612</xdr:colOff>
      <xdr:row>9</xdr:row>
      <xdr:rowOff>269</xdr:rowOff>
    </xdr:to>
    <xdr:pic>
      <xdr:nvPicPr>
        <xdr:cNvPr id="176" name="Picture 175">
          <a:hlinkClick xmlns:r="http://schemas.openxmlformats.org/officeDocument/2006/relationships" r:id="rId59"/>
          <a:extLst>
            <a:ext uri="{FF2B5EF4-FFF2-40B4-BE49-F238E27FC236}">
              <a16:creationId xmlns:a16="http://schemas.microsoft.com/office/drawing/2014/main" id="{A205A491-FF84-4ADF-B66F-EC5A4F1F73C9}"/>
            </a:ext>
          </a:extLst>
        </xdr:cNvPr>
        <xdr:cNvPicPr>
          <a:picLocks noChangeAspect="1"/>
        </xdr:cNvPicPr>
      </xdr:nvPicPr>
      <xdr:blipFill rotWithShape="1">
        <a:blip xmlns:r="http://schemas.openxmlformats.org/officeDocument/2006/relationships" r:embed="rId60" cstate="email">
          <a:extLst>
            <a:ext uri="{28A0092B-C50C-407E-A947-70E740481C1C}">
              <a14:useLocalDpi xmlns:a14="http://schemas.microsoft.com/office/drawing/2010/main"/>
            </a:ext>
          </a:extLst>
        </a:blip>
        <a:srcRect/>
        <a:stretch/>
      </xdr:blipFill>
      <xdr:spPr>
        <a:xfrm>
          <a:off x="41948100" y="1647825"/>
          <a:ext cx="4904762" cy="828675"/>
        </a:xfrm>
        <a:prstGeom prst="rect">
          <a:avLst/>
        </a:prstGeom>
      </xdr:spPr>
    </xdr:pic>
    <xdr:clientData/>
  </xdr:twoCellAnchor>
  <xdr:twoCellAnchor editAs="oneCell">
    <xdr:from>
      <xdr:col>20</xdr:col>
      <xdr:colOff>314325</xdr:colOff>
      <xdr:row>9</xdr:row>
      <xdr:rowOff>0</xdr:rowOff>
    </xdr:from>
    <xdr:to>
      <xdr:col>20</xdr:col>
      <xdr:colOff>5219087</xdr:colOff>
      <xdr:row>12</xdr:row>
      <xdr:rowOff>28576</xdr:rowOff>
    </xdr:to>
    <xdr:pic>
      <xdr:nvPicPr>
        <xdr:cNvPr id="177" name="Picture 176">
          <a:hlinkClick xmlns:r="http://schemas.openxmlformats.org/officeDocument/2006/relationships" r:id="rId61"/>
          <a:extLst>
            <a:ext uri="{FF2B5EF4-FFF2-40B4-BE49-F238E27FC236}">
              <a16:creationId xmlns:a16="http://schemas.microsoft.com/office/drawing/2014/main" id="{26111AA1-2CC4-4EC9-8EA3-084FB687B4A1}"/>
            </a:ext>
          </a:extLst>
        </xdr:cNvPr>
        <xdr:cNvPicPr>
          <a:picLocks noChangeAspect="1"/>
        </xdr:cNvPicPr>
      </xdr:nvPicPr>
      <xdr:blipFill rotWithShape="1">
        <a:blip xmlns:r="http://schemas.openxmlformats.org/officeDocument/2006/relationships" r:embed="rId62" cstate="email">
          <a:extLst>
            <a:ext uri="{28A0092B-C50C-407E-A947-70E740481C1C}">
              <a14:useLocalDpi xmlns:a14="http://schemas.microsoft.com/office/drawing/2010/main"/>
            </a:ext>
          </a:extLst>
        </a:blip>
        <a:srcRect/>
        <a:stretch/>
      </xdr:blipFill>
      <xdr:spPr>
        <a:xfrm>
          <a:off x="41938575" y="2486025"/>
          <a:ext cx="4904762" cy="771526"/>
        </a:xfrm>
        <a:prstGeom prst="rect">
          <a:avLst/>
        </a:prstGeom>
      </xdr:spPr>
    </xdr:pic>
    <xdr:clientData/>
  </xdr:twoCellAnchor>
  <xdr:twoCellAnchor editAs="oneCell">
    <xdr:from>
      <xdr:col>20</xdr:col>
      <xdr:colOff>314325</xdr:colOff>
      <xdr:row>12</xdr:row>
      <xdr:rowOff>57150</xdr:rowOff>
    </xdr:from>
    <xdr:to>
      <xdr:col>20</xdr:col>
      <xdr:colOff>5219087</xdr:colOff>
      <xdr:row>15</xdr:row>
      <xdr:rowOff>47625</xdr:rowOff>
    </xdr:to>
    <xdr:pic>
      <xdr:nvPicPr>
        <xdr:cNvPr id="178" name="Picture 177">
          <a:hlinkClick xmlns:r="http://schemas.openxmlformats.org/officeDocument/2006/relationships" r:id="rId63"/>
          <a:extLst>
            <a:ext uri="{FF2B5EF4-FFF2-40B4-BE49-F238E27FC236}">
              <a16:creationId xmlns:a16="http://schemas.microsoft.com/office/drawing/2014/main" id="{6DB3425B-090A-4A6F-9989-021035CCB324}"/>
            </a:ext>
          </a:extLst>
        </xdr:cNvPr>
        <xdr:cNvPicPr>
          <a:picLocks noChangeAspect="1"/>
        </xdr:cNvPicPr>
      </xdr:nvPicPr>
      <xdr:blipFill rotWithShape="1">
        <a:blip xmlns:r="http://schemas.openxmlformats.org/officeDocument/2006/relationships" r:embed="rId64" cstate="email">
          <a:extLst>
            <a:ext uri="{28A0092B-C50C-407E-A947-70E740481C1C}">
              <a14:useLocalDpi xmlns:a14="http://schemas.microsoft.com/office/drawing/2010/main"/>
            </a:ext>
          </a:extLst>
        </a:blip>
        <a:srcRect/>
        <a:stretch/>
      </xdr:blipFill>
      <xdr:spPr>
        <a:xfrm>
          <a:off x="41938575" y="3286125"/>
          <a:ext cx="4904762" cy="733425"/>
        </a:xfrm>
        <a:prstGeom prst="rect">
          <a:avLst/>
        </a:prstGeom>
      </xdr:spPr>
    </xdr:pic>
    <xdr:clientData/>
  </xdr:twoCellAnchor>
  <xdr:twoCellAnchor editAs="oneCell">
    <xdr:from>
      <xdr:col>20</xdr:col>
      <xdr:colOff>295275</xdr:colOff>
      <xdr:row>15</xdr:row>
      <xdr:rowOff>28574</xdr:rowOff>
    </xdr:from>
    <xdr:to>
      <xdr:col>20</xdr:col>
      <xdr:colOff>5200037</xdr:colOff>
      <xdr:row>18</xdr:row>
      <xdr:rowOff>57149</xdr:rowOff>
    </xdr:to>
    <xdr:pic>
      <xdr:nvPicPr>
        <xdr:cNvPr id="179" name="Picture 178">
          <a:hlinkClick xmlns:r="http://schemas.openxmlformats.org/officeDocument/2006/relationships" r:id="rId65"/>
          <a:extLst>
            <a:ext uri="{FF2B5EF4-FFF2-40B4-BE49-F238E27FC236}">
              <a16:creationId xmlns:a16="http://schemas.microsoft.com/office/drawing/2014/main" id="{461DF6C1-A73A-412F-8596-AA1F8DAEA447}"/>
            </a:ext>
          </a:extLst>
        </xdr:cNvPr>
        <xdr:cNvPicPr>
          <a:picLocks noChangeAspect="1"/>
        </xdr:cNvPicPr>
      </xdr:nvPicPr>
      <xdr:blipFill rotWithShape="1">
        <a:blip xmlns:r="http://schemas.openxmlformats.org/officeDocument/2006/relationships" r:embed="rId66" cstate="email">
          <a:extLst>
            <a:ext uri="{28A0092B-C50C-407E-A947-70E740481C1C}">
              <a14:useLocalDpi xmlns:a14="http://schemas.microsoft.com/office/drawing/2010/main"/>
            </a:ext>
          </a:extLst>
        </a:blip>
        <a:srcRect/>
        <a:stretch/>
      </xdr:blipFill>
      <xdr:spPr>
        <a:xfrm>
          <a:off x="41919525" y="4000499"/>
          <a:ext cx="4904762" cy="771525"/>
        </a:xfrm>
        <a:prstGeom prst="rect">
          <a:avLst/>
        </a:prstGeom>
      </xdr:spPr>
    </xdr:pic>
    <xdr:clientData/>
  </xdr:twoCellAnchor>
  <xdr:twoCellAnchor editAs="oneCell">
    <xdr:from>
      <xdr:col>20</xdr:col>
      <xdr:colOff>257175</xdr:colOff>
      <xdr:row>22</xdr:row>
      <xdr:rowOff>19050</xdr:rowOff>
    </xdr:from>
    <xdr:to>
      <xdr:col>20</xdr:col>
      <xdr:colOff>5428604</xdr:colOff>
      <xdr:row>25</xdr:row>
      <xdr:rowOff>57150</xdr:rowOff>
    </xdr:to>
    <xdr:pic>
      <xdr:nvPicPr>
        <xdr:cNvPr id="180" name="Picture 179">
          <a:hlinkClick xmlns:r="http://schemas.openxmlformats.org/officeDocument/2006/relationships" r:id="rId67"/>
          <a:extLst>
            <a:ext uri="{FF2B5EF4-FFF2-40B4-BE49-F238E27FC236}">
              <a16:creationId xmlns:a16="http://schemas.microsoft.com/office/drawing/2014/main" id="{A46B4ABF-A581-43D6-AFBB-7F187AFB49A7}"/>
            </a:ext>
          </a:extLst>
        </xdr:cNvPr>
        <xdr:cNvPicPr>
          <a:picLocks noChangeAspect="1"/>
        </xdr:cNvPicPr>
      </xdr:nvPicPr>
      <xdr:blipFill rotWithShape="1">
        <a:blip xmlns:r="http://schemas.openxmlformats.org/officeDocument/2006/relationships" r:embed="rId68" cstate="email">
          <a:extLst>
            <a:ext uri="{28A0092B-C50C-407E-A947-70E740481C1C}">
              <a14:useLocalDpi xmlns:a14="http://schemas.microsoft.com/office/drawing/2010/main"/>
            </a:ext>
          </a:extLst>
        </a:blip>
        <a:srcRect/>
        <a:stretch/>
      </xdr:blipFill>
      <xdr:spPr>
        <a:xfrm>
          <a:off x="41881425" y="5724525"/>
          <a:ext cx="5171429" cy="781050"/>
        </a:xfrm>
        <a:prstGeom prst="rect">
          <a:avLst/>
        </a:prstGeom>
      </xdr:spPr>
    </xdr:pic>
    <xdr:clientData/>
  </xdr:twoCellAnchor>
  <xdr:twoCellAnchor editAs="oneCell">
    <xdr:from>
      <xdr:col>20</xdr:col>
      <xdr:colOff>266700</xdr:colOff>
      <xdr:row>25</xdr:row>
      <xdr:rowOff>85725</xdr:rowOff>
    </xdr:from>
    <xdr:to>
      <xdr:col>20</xdr:col>
      <xdr:colOff>5438129</xdr:colOff>
      <xdr:row>28</xdr:row>
      <xdr:rowOff>95251</xdr:rowOff>
    </xdr:to>
    <xdr:pic>
      <xdr:nvPicPr>
        <xdr:cNvPr id="181" name="Picture 180">
          <a:hlinkClick xmlns:r="http://schemas.openxmlformats.org/officeDocument/2006/relationships" r:id="rId69"/>
          <a:extLst>
            <a:ext uri="{FF2B5EF4-FFF2-40B4-BE49-F238E27FC236}">
              <a16:creationId xmlns:a16="http://schemas.microsoft.com/office/drawing/2014/main" id="{93792720-9530-4715-98F0-88829166D22F}"/>
            </a:ext>
          </a:extLst>
        </xdr:cNvPr>
        <xdr:cNvPicPr>
          <a:picLocks noChangeAspect="1"/>
        </xdr:cNvPicPr>
      </xdr:nvPicPr>
      <xdr:blipFill rotWithShape="1">
        <a:blip xmlns:r="http://schemas.openxmlformats.org/officeDocument/2006/relationships" r:embed="rId70" cstate="email">
          <a:extLst>
            <a:ext uri="{28A0092B-C50C-407E-A947-70E740481C1C}">
              <a14:useLocalDpi xmlns:a14="http://schemas.microsoft.com/office/drawing/2010/main"/>
            </a:ext>
          </a:extLst>
        </a:blip>
        <a:srcRect/>
        <a:stretch/>
      </xdr:blipFill>
      <xdr:spPr>
        <a:xfrm>
          <a:off x="41890950" y="6534150"/>
          <a:ext cx="5171429" cy="752476"/>
        </a:xfrm>
        <a:prstGeom prst="rect">
          <a:avLst/>
        </a:prstGeom>
      </xdr:spPr>
    </xdr:pic>
    <xdr:clientData/>
  </xdr:twoCellAnchor>
  <xdr:twoCellAnchor editAs="oneCell">
    <xdr:from>
      <xdr:col>20</xdr:col>
      <xdr:colOff>361950</xdr:colOff>
      <xdr:row>32</xdr:row>
      <xdr:rowOff>104775</xdr:rowOff>
    </xdr:from>
    <xdr:to>
      <xdr:col>20</xdr:col>
      <xdr:colOff>4647664</xdr:colOff>
      <xdr:row>35</xdr:row>
      <xdr:rowOff>114300</xdr:rowOff>
    </xdr:to>
    <xdr:pic>
      <xdr:nvPicPr>
        <xdr:cNvPr id="182" name="Picture 181">
          <a:hlinkClick xmlns:r="http://schemas.openxmlformats.org/officeDocument/2006/relationships" r:id="rId71"/>
          <a:extLst>
            <a:ext uri="{FF2B5EF4-FFF2-40B4-BE49-F238E27FC236}">
              <a16:creationId xmlns:a16="http://schemas.microsoft.com/office/drawing/2014/main" id="{A7E423EB-0D1F-4723-B814-111B5DB2E459}"/>
            </a:ext>
          </a:extLst>
        </xdr:cNvPr>
        <xdr:cNvPicPr>
          <a:picLocks noChangeAspect="1"/>
        </xdr:cNvPicPr>
      </xdr:nvPicPr>
      <xdr:blipFill rotWithShape="1">
        <a:blip xmlns:r="http://schemas.openxmlformats.org/officeDocument/2006/relationships" r:embed="rId72" cstate="email">
          <a:extLst>
            <a:ext uri="{28A0092B-C50C-407E-A947-70E740481C1C}">
              <a14:useLocalDpi xmlns:a14="http://schemas.microsoft.com/office/drawing/2010/main"/>
            </a:ext>
          </a:extLst>
        </a:blip>
        <a:srcRect/>
        <a:stretch/>
      </xdr:blipFill>
      <xdr:spPr>
        <a:xfrm>
          <a:off x="41986200" y="8286750"/>
          <a:ext cx="4285714" cy="752475"/>
        </a:xfrm>
        <a:prstGeom prst="rect">
          <a:avLst/>
        </a:prstGeom>
      </xdr:spPr>
    </xdr:pic>
    <xdr:clientData/>
  </xdr:twoCellAnchor>
  <xdr:twoCellAnchor editAs="oneCell">
    <xdr:from>
      <xdr:col>20</xdr:col>
      <xdr:colOff>304800</xdr:colOff>
      <xdr:row>35</xdr:row>
      <xdr:rowOff>219075</xdr:rowOff>
    </xdr:from>
    <xdr:to>
      <xdr:col>20</xdr:col>
      <xdr:colOff>4590514</xdr:colOff>
      <xdr:row>39</xdr:row>
      <xdr:rowOff>19050</xdr:rowOff>
    </xdr:to>
    <xdr:pic>
      <xdr:nvPicPr>
        <xdr:cNvPr id="183" name="Picture 182">
          <a:hlinkClick xmlns:r="http://schemas.openxmlformats.org/officeDocument/2006/relationships" r:id="rId71"/>
          <a:extLst>
            <a:ext uri="{FF2B5EF4-FFF2-40B4-BE49-F238E27FC236}">
              <a16:creationId xmlns:a16="http://schemas.microsoft.com/office/drawing/2014/main" id="{B39D1294-5D80-4CBA-8129-DECD8AE7625C}"/>
            </a:ext>
          </a:extLst>
        </xdr:cNvPr>
        <xdr:cNvPicPr>
          <a:picLocks noChangeAspect="1"/>
        </xdr:cNvPicPr>
      </xdr:nvPicPr>
      <xdr:blipFill rotWithShape="1">
        <a:blip xmlns:r="http://schemas.openxmlformats.org/officeDocument/2006/relationships" r:embed="rId73" cstate="email">
          <a:extLst>
            <a:ext uri="{28A0092B-C50C-407E-A947-70E740481C1C}">
              <a14:useLocalDpi xmlns:a14="http://schemas.microsoft.com/office/drawing/2010/main"/>
            </a:ext>
          </a:extLst>
        </a:blip>
        <a:srcRect/>
        <a:stretch/>
      </xdr:blipFill>
      <xdr:spPr>
        <a:xfrm>
          <a:off x="41929050" y="9144000"/>
          <a:ext cx="4285714" cy="790575"/>
        </a:xfrm>
        <a:prstGeom prst="rect">
          <a:avLst/>
        </a:prstGeom>
      </xdr:spPr>
    </xdr:pic>
    <xdr:clientData/>
  </xdr:twoCellAnchor>
  <xdr:twoCellAnchor editAs="oneCell">
    <xdr:from>
      <xdr:col>20</xdr:col>
      <xdr:colOff>285750</xdr:colOff>
      <xdr:row>39</xdr:row>
      <xdr:rowOff>114300</xdr:rowOff>
    </xdr:from>
    <xdr:to>
      <xdr:col>20</xdr:col>
      <xdr:colOff>4571464</xdr:colOff>
      <xdr:row>42</xdr:row>
      <xdr:rowOff>190500</xdr:rowOff>
    </xdr:to>
    <xdr:pic>
      <xdr:nvPicPr>
        <xdr:cNvPr id="184" name="Picture 183">
          <a:hlinkClick xmlns:r="http://schemas.openxmlformats.org/officeDocument/2006/relationships" r:id="rId74"/>
          <a:extLst>
            <a:ext uri="{FF2B5EF4-FFF2-40B4-BE49-F238E27FC236}">
              <a16:creationId xmlns:a16="http://schemas.microsoft.com/office/drawing/2014/main" id="{D660D17F-C127-4034-A1E4-2C2D6B4EF62F}"/>
            </a:ext>
          </a:extLst>
        </xdr:cNvPr>
        <xdr:cNvPicPr>
          <a:picLocks noChangeAspect="1"/>
        </xdr:cNvPicPr>
      </xdr:nvPicPr>
      <xdr:blipFill rotWithShape="1">
        <a:blip xmlns:r="http://schemas.openxmlformats.org/officeDocument/2006/relationships" r:embed="rId75" cstate="email">
          <a:extLst>
            <a:ext uri="{28A0092B-C50C-407E-A947-70E740481C1C}">
              <a14:useLocalDpi xmlns:a14="http://schemas.microsoft.com/office/drawing/2010/main"/>
            </a:ext>
          </a:extLst>
        </a:blip>
        <a:srcRect/>
        <a:stretch/>
      </xdr:blipFill>
      <xdr:spPr>
        <a:xfrm>
          <a:off x="41910000" y="10029825"/>
          <a:ext cx="4285714" cy="819150"/>
        </a:xfrm>
        <a:prstGeom prst="rect">
          <a:avLst/>
        </a:prstGeom>
      </xdr:spPr>
    </xdr:pic>
    <xdr:clientData/>
  </xdr:twoCellAnchor>
  <xdr:twoCellAnchor editAs="oneCell">
    <xdr:from>
      <xdr:col>20</xdr:col>
      <xdr:colOff>285750</xdr:colOff>
      <xdr:row>43</xdr:row>
      <xdr:rowOff>123825</xdr:rowOff>
    </xdr:from>
    <xdr:to>
      <xdr:col>20</xdr:col>
      <xdr:colOff>4571464</xdr:colOff>
      <xdr:row>47</xdr:row>
      <xdr:rowOff>9082</xdr:rowOff>
    </xdr:to>
    <xdr:pic>
      <xdr:nvPicPr>
        <xdr:cNvPr id="185" name="Picture 184">
          <a:hlinkClick xmlns:r="http://schemas.openxmlformats.org/officeDocument/2006/relationships" r:id="rId76"/>
          <a:extLst>
            <a:ext uri="{FF2B5EF4-FFF2-40B4-BE49-F238E27FC236}">
              <a16:creationId xmlns:a16="http://schemas.microsoft.com/office/drawing/2014/main" id="{730AFF9E-DAFE-44D5-9C26-C17FA1EDF244}"/>
            </a:ext>
          </a:extLst>
        </xdr:cNvPr>
        <xdr:cNvPicPr>
          <a:picLocks noChangeAspect="1"/>
        </xdr:cNvPicPr>
      </xdr:nvPicPr>
      <xdr:blipFill rotWithShape="1">
        <a:blip xmlns:r="http://schemas.openxmlformats.org/officeDocument/2006/relationships" r:embed="rId77" cstate="email">
          <a:extLst>
            <a:ext uri="{28A0092B-C50C-407E-A947-70E740481C1C}">
              <a14:useLocalDpi xmlns:a14="http://schemas.microsoft.com/office/drawing/2010/main"/>
            </a:ext>
          </a:extLst>
        </a:blip>
        <a:srcRect/>
        <a:stretch/>
      </xdr:blipFill>
      <xdr:spPr>
        <a:xfrm>
          <a:off x="41910000" y="11029950"/>
          <a:ext cx="4285714" cy="866332"/>
        </a:xfrm>
        <a:prstGeom prst="rect">
          <a:avLst/>
        </a:prstGeom>
      </xdr:spPr>
    </xdr:pic>
    <xdr:clientData/>
  </xdr:twoCellAnchor>
  <xdr:twoCellAnchor editAs="oneCell">
    <xdr:from>
      <xdr:col>20</xdr:col>
      <xdr:colOff>95250</xdr:colOff>
      <xdr:row>62</xdr:row>
      <xdr:rowOff>151418</xdr:rowOff>
    </xdr:from>
    <xdr:to>
      <xdr:col>20</xdr:col>
      <xdr:colOff>4724400</xdr:colOff>
      <xdr:row>65</xdr:row>
      <xdr:rowOff>228600</xdr:rowOff>
    </xdr:to>
    <xdr:pic>
      <xdr:nvPicPr>
        <xdr:cNvPr id="186" name="Picture 185">
          <a:hlinkClick xmlns:r="http://schemas.openxmlformats.org/officeDocument/2006/relationships" r:id="rId78"/>
          <a:extLst>
            <a:ext uri="{FF2B5EF4-FFF2-40B4-BE49-F238E27FC236}">
              <a16:creationId xmlns:a16="http://schemas.microsoft.com/office/drawing/2014/main" id="{4E54C878-3ADC-4A62-ADAC-156615F6A934}"/>
            </a:ext>
          </a:extLst>
        </xdr:cNvPr>
        <xdr:cNvPicPr>
          <a:picLocks noChangeAspect="1"/>
        </xdr:cNvPicPr>
      </xdr:nvPicPr>
      <xdr:blipFill rotWithShape="1">
        <a:blip xmlns:r="http://schemas.openxmlformats.org/officeDocument/2006/relationships" r:embed="rId79" cstate="email">
          <a:extLst>
            <a:ext uri="{28A0092B-C50C-407E-A947-70E740481C1C}">
              <a14:useLocalDpi xmlns:a14="http://schemas.microsoft.com/office/drawing/2010/main"/>
            </a:ext>
          </a:extLst>
        </a:blip>
        <a:srcRect/>
        <a:stretch/>
      </xdr:blipFill>
      <xdr:spPr>
        <a:xfrm>
          <a:off x="41719500" y="15762893"/>
          <a:ext cx="4629150" cy="820132"/>
        </a:xfrm>
        <a:prstGeom prst="rect">
          <a:avLst/>
        </a:prstGeom>
      </xdr:spPr>
    </xdr:pic>
    <xdr:clientData/>
  </xdr:twoCellAnchor>
  <xdr:twoCellAnchor editAs="oneCell">
    <xdr:from>
      <xdr:col>20</xdr:col>
      <xdr:colOff>19050</xdr:colOff>
      <xdr:row>69</xdr:row>
      <xdr:rowOff>114300</xdr:rowOff>
    </xdr:from>
    <xdr:to>
      <xdr:col>20</xdr:col>
      <xdr:colOff>4648200</xdr:colOff>
      <xdr:row>73</xdr:row>
      <xdr:rowOff>0</xdr:rowOff>
    </xdr:to>
    <xdr:pic>
      <xdr:nvPicPr>
        <xdr:cNvPr id="187" name="Picture 186">
          <a:hlinkClick xmlns:r="http://schemas.openxmlformats.org/officeDocument/2006/relationships" r:id="rId80"/>
          <a:extLst>
            <a:ext uri="{FF2B5EF4-FFF2-40B4-BE49-F238E27FC236}">
              <a16:creationId xmlns:a16="http://schemas.microsoft.com/office/drawing/2014/main" id="{15FCAAC3-21BA-4F6B-BD40-82E3F435A427}"/>
            </a:ext>
          </a:extLst>
        </xdr:cNvPr>
        <xdr:cNvPicPr>
          <a:picLocks noChangeAspect="1"/>
        </xdr:cNvPicPr>
      </xdr:nvPicPr>
      <xdr:blipFill rotWithShape="1">
        <a:blip xmlns:r="http://schemas.openxmlformats.org/officeDocument/2006/relationships" r:embed="rId81" cstate="email">
          <a:extLst>
            <a:ext uri="{28A0092B-C50C-407E-A947-70E740481C1C}">
              <a14:useLocalDpi xmlns:a14="http://schemas.microsoft.com/office/drawing/2010/main"/>
            </a:ext>
          </a:extLst>
        </a:blip>
        <a:srcRect/>
        <a:stretch/>
      </xdr:blipFill>
      <xdr:spPr>
        <a:xfrm>
          <a:off x="41643300" y="17459325"/>
          <a:ext cx="4629150" cy="876300"/>
        </a:xfrm>
        <a:prstGeom prst="rect">
          <a:avLst/>
        </a:prstGeom>
      </xdr:spPr>
    </xdr:pic>
    <xdr:clientData/>
  </xdr:twoCellAnchor>
  <xdr:twoCellAnchor editAs="oneCell">
    <xdr:from>
      <xdr:col>20</xdr:col>
      <xdr:colOff>28575</xdr:colOff>
      <xdr:row>66</xdr:row>
      <xdr:rowOff>9525</xdr:rowOff>
    </xdr:from>
    <xdr:to>
      <xdr:col>20</xdr:col>
      <xdr:colOff>4657725</xdr:colOff>
      <xdr:row>69</xdr:row>
      <xdr:rowOff>66675</xdr:rowOff>
    </xdr:to>
    <xdr:pic>
      <xdr:nvPicPr>
        <xdr:cNvPr id="188" name="Picture 187">
          <a:hlinkClick xmlns:r="http://schemas.openxmlformats.org/officeDocument/2006/relationships" r:id="rId82"/>
          <a:extLst>
            <a:ext uri="{FF2B5EF4-FFF2-40B4-BE49-F238E27FC236}">
              <a16:creationId xmlns:a16="http://schemas.microsoft.com/office/drawing/2014/main" id="{B4F7C6FC-040D-4035-9948-98811ADC394B}"/>
            </a:ext>
          </a:extLst>
        </xdr:cNvPr>
        <xdr:cNvPicPr>
          <a:picLocks noChangeAspect="1"/>
        </xdr:cNvPicPr>
      </xdr:nvPicPr>
      <xdr:blipFill rotWithShape="1">
        <a:blip xmlns:r="http://schemas.openxmlformats.org/officeDocument/2006/relationships" r:embed="rId83" cstate="email">
          <a:extLst>
            <a:ext uri="{28A0092B-C50C-407E-A947-70E740481C1C}">
              <a14:useLocalDpi xmlns:a14="http://schemas.microsoft.com/office/drawing/2010/main"/>
            </a:ext>
          </a:extLst>
        </a:blip>
        <a:srcRect/>
        <a:stretch/>
      </xdr:blipFill>
      <xdr:spPr>
        <a:xfrm>
          <a:off x="41652825" y="16611600"/>
          <a:ext cx="4629150" cy="800100"/>
        </a:xfrm>
        <a:prstGeom prst="rect">
          <a:avLst/>
        </a:prstGeom>
      </xdr:spPr>
    </xdr:pic>
    <xdr:clientData/>
  </xdr:twoCellAnchor>
  <xdr:twoCellAnchor editAs="oneCell">
    <xdr:from>
      <xdr:col>20</xdr:col>
      <xdr:colOff>123825</xdr:colOff>
      <xdr:row>73</xdr:row>
      <xdr:rowOff>101218</xdr:rowOff>
    </xdr:from>
    <xdr:to>
      <xdr:col>20</xdr:col>
      <xdr:colOff>4695825</xdr:colOff>
      <xdr:row>76</xdr:row>
      <xdr:rowOff>133183</xdr:rowOff>
    </xdr:to>
    <xdr:pic>
      <xdr:nvPicPr>
        <xdr:cNvPr id="189" name="Picture 188">
          <a:hlinkClick xmlns:r="http://schemas.openxmlformats.org/officeDocument/2006/relationships" r:id="rId84"/>
          <a:extLst>
            <a:ext uri="{FF2B5EF4-FFF2-40B4-BE49-F238E27FC236}">
              <a16:creationId xmlns:a16="http://schemas.microsoft.com/office/drawing/2014/main" id="{35E9EB18-3C9F-4C36-A06C-DF8D85BE7E67}"/>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41748075" y="18436843"/>
          <a:ext cx="4572000" cy="774915"/>
        </a:xfrm>
        <a:prstGeom prst="rect">
          <a:avLst/>
        </a:prstGeom>
      </xdr:spPr>
    </xdr:pic>
    <xdr:clientData/>
  </xdr:twoCellAnchor>
  <xdr:twoCellAnchor editAs="oneCell">
    <xdr:from>
      <xdr:col>20</xdr:col>
      <xdr:colOff>114300</xdr:colOff>
      <xdr:row>76</xdr:row>
      <xdr:rowOff>187095</xdr:rowOff>
    </xdr:from>
    <xdr:to>
      <xdr:col>20</xdr:col>
      <xdr:colOff>4380694</xdr:colOff>
      <xdr:row>81</xdr:row>
      <xdr:rowOff>152400</xdr:rowOff>
    </xdr:to>
    <xdr:pic>
      <xdr:nvPicPr>
        <xdr:cNvPr id="190" name="Picture 189">
          <a:hlinkClick xmlns:r="http://schemas.openxmlformats.org/officeDocument/2006/relationships" r:id="rId86"/>
          <a:extLst>
            <a:ext uri="{FF2B5EF4-FFF2-40B4-BE49-F238E27FC236}">
              <a16:creationId xmlns:a16="http://schemas.microsoft.com/office/drawing/2014/main" id="{8849C948-9CCE-4EF1-A4A2-B619D4E4834F}"/>
            </a:ext>
          </a:extLst>
        </xdr:cNvPr>
        <xdr:cNvPicPr>
          <a:picLocks noChangeAspect="1"/>
        </xdr:cNvPicPr>
      </xdr:nvPicPr>
      <xdr:blipFill rotWithShape="1">
        <a:blip xmlns:r="http://schemas.openxmlformats.org/officeDocument/2006/relationships" r:embed="rId87" cstate="email">
          <a:extLst>
            <a:ext uri="{28A0092B-C50C-407E-A947-70E740481C1C}">
              <a14:useLocalDpi xmlns:a14="http://schemas.microsoft.com/office/drawing/2010/main"/>
            </a:ext>
          </a:extLst>
        </a:blip>
        <a:srcRect/>
        <a:stretch/>
      </xdr:blipFill>
      <xdr:spPr>
        <a:xfrm>
          <a:off x="41738550" y="19265670"/>
          <a:ext cx="4266394" cy="917805"/>
        </a:xfrm>
        <a:prstGeom prst="rect">
          <a:avLst/>
        </a:prstGeom>
      </xdr:spPr>
    </xdr:pic>
    <xdr:clientData/>
  </xdr:twoCellAnchor>
  <xdr:twoCellAnchor editAs="oneCell">
    <xdr:from>
      <xdr:col>20</xdr:col>
      <xdr:colOff>171449</xdr:colOff>
      <xdr:row>93</xdr:row>
      <xdr:rowOff>103401</xdr:rowOff>
    </xdr:from>
    <xdr:to>
      <xdr:col>20</xdr:col>
      <xdr:colOff>4417024</xdr:colOff>
      <xdr:row>98</xdr:row>
      <xdr:rowOff>180975</xdr:rowOff>
    </xdr:to>
    <xdr:pic>
      <xdr:nvPicPr>
        <xdr:cNvPr id="191" name="Picture 190">
          <a:hlinkClick xmlns:r="http://schemas.openxmlformats.org/officeDocument/2006/relationships" r:id="rId88"/>
          <a:extLst>
            <a:ext uri="{FF2B5EF4-FFF2-40B4-BE49-F238E27FC236}">
              <a16:creationId xmlns:a16="http://schemas.microsoft.com/office/drawing/2014/main" id="{8856CA2D-F946-4E9C-A3E2-53A288AE736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41795699" y="22420476"/>
          <a:ext cx="4245575" cy="1030074"/>
        </a:xfrm>
        <a:prstGeom prst="rect">
          <a:avLst/>
        </a:prstGeom>
      </xdr:spPr>
    </xdr:pic>
    <xdr:clientData/>
  </xdr:twoCellAnchor>
  <xdr:twoCellAnchor editAs="oneCell">
    <xdr:from>
      <xdr:col>20</xdr:col>
      <xdr:colOff>104775</xdr:colOff>
      <xdr:row>87</xdr:row>
      <xdr:rowOff>161925</xdr:rowOff>
    </xdr:from>
    <xdr:to>
      <xdr:col>20</xdr:col>
      <xdr:colOff>4371169</xdr:colOff>
      <xdr:row>92</xdr:row>
      <xdr:rowOff>113742</xdr:rowOff>
    </xdr:to>
    <xdr:pic>
      <xdr:nvPicPr>
        <xdr:cNvPr id="192" name="Picture 191">
          <a:hlinkClick xmlns:r="http://schemas.openxmlformats.org/officeDocument/2006/relationships" r:id="rId90"/>
          <a:extLst>
            <a:ext uri="{FF2B5EF4-FFF2-40B4-BE49-F238E27FC236}">
              <a16:creationId xmlns:a16="http://schemas.microsoft.com/office/drawing/2014/main" id="{D481F79F-784D-462C-8226-421ADC5202E4}"/>
            </a:ext>
          </a:extLst>
        </xdr:cNvPr>
        <xdr:cNvPicPr>
          <a:picLocks noChangeAspect="1"/>
        </xdr:cNvPicPr>
      </xdr:nvPicPr>
      <xdr:blipFill rotWithShape="1">
        <a:blip xmlns:r="http://schemas.openxmlformats.org/officeDocument/2006/relationships" r:embed="rId91" cstate="email">
          <a:extLst>
            <a:ext uri="{28A0092B-C50C-407E-A947-70E740481C1C}">
              <a14:useLocalDpi xmlns:a14="http://schemas.microsoft.com/office/drawing/2010/main"/>
            </a:ext>
          </a:extLst>
        </a:blip>
        <a:srcRect/>
        <a:stretch/>
      </xdr:blipFill>
      <xdr:spPr>
        <a:xfrm>
          <a:off x="41729025" y="21336000"/>
          <a:ext cx="4266394" cy="904317"/>
        </a:xfrm>
        <a:prstGeom prst="rect">
          <a:avLst/>
        </a:prstGeom>
      </xdr:spPr>
    </xdr:pic>
    <xdr:clientData/>
  </xdr:twoCellAnchor>
  <xdr:twoCellAnchor editAs="oneCell">
    <xdr:from>
      <xdr:col>20</xdr:col>
      <xdr:colOff>114300</xdr:colOff>
      <xdr:row>82</xdr:row>
      <xdr:rowOff>38100</xdr:rowOff>
    </xdr:from>
    <xdr:to>
      <xdr:col>20</xdr:col>
      <xdr:colOff>4380694</xdr:colOff>
      <xdr:row>87</xdr:row>
      <xdr:rowOff>47625</xdr:rowOff>
    </xdr:to>
    <xdr:pic>
      <xdr:nvPicPr>
        <xdr:cNvPr id="193" name="Picture 192">
          <a:hlinkClick xmlns:r="http://schemas.openxmlformats.org/officeDocument/2006/relationships" r:id="rId92"/>
          <a:extLst>
            <a:ext uri="{FF2B5EF4-FFF2-40B4-BE49-F238E27FC236}">
              <a16:creationId xmlns:a16="http://schemas.microsoft.com/office/drawing/2014/main" id="{61766914-496B-47E7-BC7D-64B16A36C312}"/>
            </a:ext>
          </a:extLst>
        </xdr:cNvPr>
        <xdr:cNvPicPr>
          <a:picLocks noChangeAspect="1"/>
        </xdr:cNvPicPr>
      </xdr:nvPicPr>
      <xdr:blipFill rotWithShape="1">
        <a:blip xmlns:r="http://schemas.openxmlformats.org/officeDocument/2006/relationships" r:embed="rId93" cstate="email">
          <a:extLst>
            <a:ext uri="{28A0092B-C50C-407E-A947-70E740481C1C}">
              <a14:useLocalDpi xmlns:a14="http://schemas.microsoft.com/office/drawing/2010/main"/>
            </a:ext>
          </a:extLst>
        </a:blip>
        <a:srcRect/>
        <a:stretch/>
      </xdr:blipFill>
      <xdr:spPr>
        <a:xfrm>
          <a:off x="41738550" y="20259675"/>
          <a:ext cx="4266394" cy="962025"/>
        </a:xfrm>
        <a:prstGeom prst="rect">
          <a:avLst/>
        </a:prstGeom>
      </xdr:spPr>
    </xdr:pic>
    <xdr:clientData/>
  </xdr:twoCellAnchor>
  <xdr:twoCellAnchor>
    <xdr:from>
      <xdr:col>22</xdr:col>
      <xdr:colOff>66675</xdr:colOff>
      <xdr:row>2</xdr:row>
      <xdr:rowOff>19050</xdr:rowOff>
    </xdr:from>
    <xdr:to>
      <xdr:col>22</xdr:col>
      <xdr:colOff>2314575</xdr:colOff>
      <xdr:row>4</xdr:row>
      <xdr:rowOff>38100</xdr:rowOff>
    </xdr:to>
    <xdr:sp macro="" textlink="">
      <xdr:nvSpPr>
        <xdr:cNvPr id="194" name="Rectangle: Rounded Corners 193">
          <a:hlinkClick xmlns:r="http://schemas.openxmlformats.org/officeDocument/2006/relationships" r:id="rId94"/>
          <a:extLst>
            <a:ext uri="{FF2B5EF4-FFF2-40B4-BE49-F238E27FC236}">
              <a16:creationId xmlns:a16="http://schemas.microsoft.com/office/drawing/2014/main" id="{289FE4BB-A7CE-4138-962C-864D5C414B56}"/>
            </a:ext>
          </a:extLst>
        </xdr:cNvPr>
        <xdr:cNvSpPr/>
      </xdr:nvSpPr>
      <xdr:spPr>
        <a:xfrm>
          <a:off x="47386875" y="7715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AME- CGL Tour</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22</xdr:col>
      <xdr:colOff>66675</xdr:colOff>
      <xdr:row>4</xdr:row>
      <xdr:rowOff>142875</xdr:rowOff>
    </xdr:from>
    <xdr:to>
      <xdr:col>22</xdr:col>
      <xdr:colOff>2314575</xdr:colOff>
      <xdr:row>6</xdr:row>
      <xdr:rowOff>161925</xdr:rowOff>
    </xdr:to>
    <xdr:sp macro="" textlink="">
      <xdr:nvSpPr>
        <xdr:cNvPr id="195" name="Rectangle: Rounded Corners 194">
          <a:hlinkClick xmlns:r="http://schemas.openxmlformats.org/officeDocument/2006/relationships" r:id="rId95"/>
          <a:extLst>
            <a:ext uri="{FF2B5EF4-FFF2-40B4-BE49-F238E27FC236}">
              <a16:creationId xmlns:a16="http://schemas.microsoft.com/office/drawing/2014/main" id="{DEB09692-3D16-465B-8676-6A02CF80F3B0}"/>
            </a:ext>
          </a:extLst>
        </xdr:cNvPr>
        <xdr:cNvSpPr/>
      </xdr:nvSpPr>
      <xdr:spPr>
        <a:xfrm>
          <a:off x="47386875" y="139065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DJO</a:t>
          </a:r>
        </a:p>
      </xdr:txBody>
    </xdr:sp>
    <xdr:clientData/>
  </xdr:twoCellAnchor>
  <xdr:twoCellAnchor>
    <xdr:from>
      <xdr:col>22</xdr:col>
      <xdr:colOff>66675</xdr:colOff>
      <xdr:row>6</xdr:row>
      <xdr:rowOff>238125</xdr:rowOff>
    </xdr:from>
    <xdr:to>
      <xdr:col>22</xdr:col>
      <xdr:colOff>2314575</xdr:colOff>
      <xdr:row>9</xdr:row>
      <xdr:rowOff>9525</xdr:rowOff>
    </xdr:to>
    <xdr:sp macro="" textlink="">
      <xdr:nvSpPr>
        <xdr:cNvPr id="196" name="Rectangle: Rounded Corners 195">
          <a:hlinkClick xmlns:r="http://schemas.openxmlformats.org/officeDocument/2006/relationships" r:id="rId96"/>
          <a:extLst>
            <a:ext uri="{FF2B5EF4-FFF2-40B4-BE49-F238E27FC236}">
              <a16:creationId xmlns:a16="http://schemas.microsoft.com/office/drawing/2014/main" id="{81A4DC8A-69FB-4204-83AA-EF6BE473DB77}"/>
            </a:ext>
          </a:extLst>
        </xdr:cNvPr>
        <xdr:cNvSpPr/>
      </xdr:nvSpPr>
      <xdr:spPr>
        <a:xfrm>
          <a:off x="47386875" y="198120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Medtronic</a:t>
          </a:r>
        </a:p>
      </xdr:txBody>
    </xdr:sp>
    <xdr:clientData/>
  </xdr:twoCellAnchor>
  <xdr:twoCellAnchor>
    <xdr:from>
      <xdr:col>22</xdr:col>
      <xdr:colOff>95250</xdr:colOff>
      <xdr:row>9</xdr:row>
      <xdr:rowOff>104775</xdr:rowOff>
    </xdr:from>
    <xdr:to>
      <xdr:col>22</xdr:col>
      <xdr:colOff>2343150</xdr:colOff>
      <xdr:row>11</xdr:row>
      <xdr:rowOff>123825</xdr:rowOff>
    </xdr:to>
    <xdr:sp macro="" textlink="">
      <xdr:nvSpPr>
        <xdr:cNvPr id="197" name="Rectangle: Rounded Corners 196">
          <a:hlinkClick xmlns:r="http://schemas.openxmlformats.org/officeDocument/2006/relationships" r:id="rId97"/>
          <a:extLst>
            <a:ext uri="{FF2B5EF4-FFF2-40B4-BE49-F238E27FC236}">
              <a16:creationId xmlns:a16="http://schemas.microsoft.com/office/drawing/2014/main" id="{566D9AE6-5223-445D-8213-360EF29F508E}"/>
            </a:ext>
          </a:extLst>
        </xdr:cNvPr>
        <xdr:cNvSpPr/>
      </xdr:nvSpPr>
      <xdr:spPr>
        <a:xfrm>
          <a:off x="47415450" y="259080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Habco</a:t>
          </a:r>
        </a:p>
      </xdr:txBody>
    </xdr:sp>
    <xdr:clientData/>
  </xdr:twoCellAnchor>
  <xdr:twoCellAnchor>
    <xdr:from>
      <xdr:col>22</xdr:col>
      <xdr:colOff>104775</xdr:colOff>
      <xdr:row>11</xdr:row>
      <xdr:rowOff>238125</xdr:rowOff>
    </xdr:from>
    <xdr:to>
      <xdr:col>22</xdr:col>
      <xdr:colOff>2352675</xdr:colOff>
      <xdr:row>14</xdr:row>
      <xdr:rowOff>9525</xdr:rowOff>
    </xdr:to>
    <xdr:sp macro="" textlink="">
      <xdr:nvSpPr>
        <xdr:cNvPr id="198" name="Rectangle: Rounded Corners 197">
          <a:hlinkClick xmlns:r="http://schemas.openxmlformats.org/officeDocument/2006/relationships" r:id="rId98"/>
          <a:extLst>
            <a:ext uri="{FF2B5EF4-FFF2-40B4-BE49-F238E27FC236}">
              <a16:creationId xmlns:a16="http://schemas.microsoft.com/office/drawing/2014/main" id="{EFAD9A23-CB79-4420-9686-3280BD0A3F81}"/>
            </a:ext>
          </a:extLst>
        </xdr:cNvPr>
        <xdr:cNvSpPr/>
      </xdr:nvSpPr>
      <xdr:spPr>
        <a:xfrm>
          <a:off x="47424975" y="321945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Daman</a:t>
          </a:r>
        </a:p>
      </xdr:txBody>
    </xdr:sp>
    <xdr:clientData/>
  </xdr:twoCellAnchor>
  <xdr:twoCellAnchor>
    <xdr:from>
      <xdr:col>22</xdr:col>
      <xdr:colOff>76200</xdr:colOff>
      <xdr:row>14</xdr:row>
      <xdr:rowOff>95250</xdr:rowOff>
    </xdr:from>
    <xdr:to>
      <xdr:col>22</xdr:col>
      <xdr:colOff>2324100</xdr:colOff>
      <xdr:row>16</xdr:row>
      <xdr:rowOff>114300</xdr:rowOff>
    </xdr:to>
    <xdr:sp macro="" textlink="">
      <xdr:nvSpPr>
        <xdr:cNvPr id="199" name="Rectangle: Rounded Corners 198">
          <a:hlinkClick xmlns:r="http://schemas.openxmlformats.org/officeDocument/2006/relationships" r:id="rId99"/>
          <a:extLst>
            <a:ext uri="{FF2B5EF4-FFF2-40B4-BE49-F238E27FC236}">
              <a16:creationId xmlns:a16="http://schemas.microsoft.com/office/drawing/2014/main" id="{D4598E8F-B1CA-4D57-90E0-4E97217EAD9C}"/>
            </a:ext>
          </a:extLst>
        </xdr:cNvPr>
        <xdr:cNvSpPr/>
      </xdr:nvSpPr>
      <xdr:spPr>
        <a:xfrm>
          <a:off x="47396400" y="38195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CGL Asaichi Meeting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22</xdr:col>
      <xdr:colOff>76200</xdr:colOff>
      <xdr:row>16</xdr:row>
      <xdr:rowOff>200025</xdr:rowOff>
    </xdr:from>
    <xdr:to>
      <xdr:col>22</xdr:col>
      <xdr:colOff>2324100</xdr:colOff>
      <xdr:row>18</xdr:row>
      <xdr:rowOff>219075</xdr:rowOff>
    </xdr:to>
    <xdr:sp macro="" textlink="">
      <xdr:nvSpPr>
        <xdr:cNvPr id="200" name="Rectangle: Rounded Corners 199">
          <a:hlinkClick xmlns:r="http://schemas.openxmlformats.org/officeDocument/2006/relationships" r:id="rId100"/>
          <a:extLst>
            <a:ext uri="{FF2B5EF4-FFF2-40B4-BE49-F238E27FC236}">
              <a16:creationId xmlns:a16="http://schemas.microsoft.com/office/drawing/2014/main" id="{614846DB-790C-44F1-9749-5FC8EE00C5A0}"/>
            </a:ext>
          </a:extLst>
        </xdr:cNvPr>
        <xdr:cNvSpPr/>
      </xdr:nvSpPr>
      <xdr:spPr>
        <a:xfrm>
          <a:off x="47396400" y="441960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Cogent Power</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22</xdr:col>
      <xdr:colOff>66675</xdr:colOff>
      <xdr:row>19</xdr:row>
      <xdr:rowOff>38100</xdr:rowOff>
    </xdr:from>
    <xdr:to>
      <xdr:col>22</xdr:col>
      <xdr:colOff>2314575</xdr:colOff>
      <xdr:row>21</xdr:row>
      <xdr:rowOff>57150</xdr:rowOff>
    </xdr:to>
    <xdr:sp macro="" textlink="">
      <xdr:nvSpPr>
        <xdr:cNvPr id="201" name="Rectangle: Rounded Corners 200">
          <a:hlinkClick xmlns:r="http://schemas.openxmlformats.org/officeDocument/2006/relationships" r:id="rId101"/>
          <a:extLst>
            <a:ext uri="{FF2B5EF4-FFF2-40B4-BE49-F238E27FC236}">
              <a16:creationId xmlns:a16="http://schemas.microsoft.com/office/drawing/2014/main" id="{EF8DE819-2A47-406E-B768-42DD08F8CCB7}"/>
            </a:ext>
          </a:extLst>
        </xdr:cNvPr>
        <xdr:cNvSpPr/>
      </xdr:nvSpPr>
      <xdr:spPr>
        <a:xfrm>
          <a:off x="47386875" y="50006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Dresser Wayne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22</xdr:col>
      <xdr:colOff>95250</xdr:colOff>
      <xdr:row>21</xdr:row>
      <xdr:rowOff>171450</xdr:rowOff>
    </xdr:from>
    <xdr:to>
      <xdr:col>22</xdr:col>
      <xdr:colOff>2343150</xdr:colOff>
      <xdr:row>23</xdr:row>
      <xdr:rowOff>190500</xdr:rowOff>
    </xdr:to>
    <xdr:sp macro="" textlink="">
      <xdr:nvSpPr>
        <xdr:cNvPr id="202" name="Rectangle: Rounded Corners 201">
          <a:hlinkClick xmlns:r="http://schemas.openxmlformats.org/officeDocument/2006/relationships" r:id="rId102"/>
          <a:extLst>
            <a:ext uri="{FF2B5EF4-FFF2-40B4-BE49-F238E27FC236}">
              <a16:creationId xmlns:a16="http://schemas.microsoft.com/office/drawing/2014/main" id="{8E4849E5-AC1A-4AC6-9DA0-22FD92F50973}"/>
            </a:ext>
          </a:extLst>
        </xdr:cNvPr>
        <xdr:cNvSpPr/>
      </xdr:nvSpPr>
      <xdr:spPr>
        <a:xfrm>
          <a:off x="47415450" y="562927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Currier</a:t>
          </a:r>
          <a:r>
            <a:rPr lang="en-US" sz="1100" b="1" i="0" baseline="0">
              <a:solidFill>
                <a:schemeClr val="tx1"/>
              </a:solidFill>
              <a:effectLst/>
              <a:latin typeface="+mn-lt"/>
              <a:ea typeface="+mn-ea"/>
              <a:cs typeface="+mn-cs"/>
            </a:rPr>
            <a:t> Plastics</a:t>
          </a:r>
          <a:endParaRPr lang="en-US" sz="1100" b="1" i="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24</xdr:col>
      <xdr:colOff>66675</xdr:colOff>
      <xdr:row>2</xdr:row>
      <xdr:rowOff>19050</xdr:rowOff>
    </xdr:from>
    <xdr:to>
      <xdr:col>24</xdr:col>
      <xdr:colOff>2314575</xdr:colOff>
      <xdr:row>4</xdr:row>
      <xdr:rowOff>38100</xdr:rowOff>
    </xdr:to>
    <xdr:sp macro="" textlink="">
      <xdr:nvSpPr>
        <xdr:cNvPr id="203" name="Rectangle: Rounded Corners 202">
          <a:hlinkClick xmlns:r="http://schemas.openxmlformats.org/officeDocument/2006/relationships" r:id="rId103"/>
          <a:extLst>
            <a:ext uri="{FF2B5EF4-FFF2-40B4-BE49-F238E27FC236}">
              <a16:creationId xmlns:a16="http://schemas.microsoft.com/office/drawing/2014/main" id="{8A703870-1C23-4BAA-8944-75921B8108AE}"/>
            </a:ext>
          </a:extLst>
        </xdr:cNvPr>
        <xdr:cNvSpPr/>
      </xdr:nvSpPr>
      <xdr:spPr>
        <a:xfrm>
          <a:off x="49939575" y="7715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In the</a:t>
          </a:r>
          <a:r>
            <a:rPr lang="en-US" sz="1100" b="1" i="0" baseline="0">
              <a:solidFill>
                <a:schemeClr val="tx1"/>
              </a:solidFill>
              <a:effectLst/>
              <a:latin typeface="+mn-lt"/>
              <a:ea typeface="+mn-ea"/>
              <a:cs typeface="+mn-cs"/>
            </a:rPr>
            <a:t> Ditch Towing Company</a:t>
          </a:r>
          <a:endParaRPr lang="en-US" sz="1100" b="1" i="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24</xdr:col>
      <xdr:colOff>66675</xdr:colOff>
      <xdr:row>4</xdr:row>
      <xdr:rowOff>142875</xdr:rowOff>
    </xdr:from>
    <xdr:to>
      <xdr:col>24</xdr:col>
      <xdr:colOff>2314575</xdr:colOff>
      <xdr:row>6</xdr:row>
      <xdr:rowOff>161925</xdr:rowOff>
    </xdr:to>
    <xdr:sp macro="" textlink="">
      <xdr:nvSpPr>
        <xdr:cNvPr id="204" name="Rectangle: Rounded Corners 203">
          <a:hlinkClick xmlns:r="http://schemas.openxmlformats.org/officeDocument/2006/relationships" r:id="rId104"/>
          <a:extLst>
            <a:ext uri="{FF2B5EF4-FFF2-40B4-BE49-F238E27FC236}">
              <a16:creationId xmlns:a16="http://schemas.microsoft.com/office/drawing/2014/main" id="{7025DB3C-1CAF-4553-A95F-35726712D427}"/>
            </a:ext>
          </a:extLst>
        </xdr:cNvPr>
        <xdr:cNvSpPr/>
      </xdr:nvSpPr>
      <xdr:spPr>
        <a:xfrm>
          <a:off x="49939575" y="139065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Quality Products</a:t>
          </a:r>
        </a:p>
      </xdr:txBody>
    </xdr:sp>
    <xdr:clientData/>
  </xdr:twoCellAnchor>
  <xdr:twoCellAnchor>
    <xdr:from>
      <xdr:col>24</xdr:col>
      <xdr:colOff>95250</xdr:colOff>
      <xdr:row>6</xdr:row>
      <xdr:rowOff>200025</xdr:rowOff>
    </xdr:from>
    <xdr:to>
      <xdr:col>24</xdr:col>
      <xdr:colOff>2343150</xdr:colOff>
      <xdr:row>8</xdr:row>
      <xdr:rowOff>219075</xdr:rowOff>
    </xdr:to>
    <xdr:sp macro="" textlink="">
      <xdr:nvSpPr>
        <xdr:cNvPr id="205" name="Rectangle: Rounded Corners 204">
          <a:hlinkClick xmlns:r="http://schemas.openxmlformats.org/officeDocument/2006/relationships" r:id="rId105"/>
          <a:extLst>
            <a:ext uri="{FF2B5EF4-FFF2-40B4-BE49-F238E27FC236}">
              <a16:creationId xmlns:a16="http://schemas.microsoft.com/office/drawing/2014/main" id="{21E75BD8-E3BB-4A02-9666-5E2E1CAAD054}"/>
            </a:ext>
          </a:extLst>
        </xdr:cNvPr>
        <xdr:cNvSpPr/>
      </xdr:nvSpPr>
      <xdr:spPr>
        <a:xfrm>
          <a:off x="49968150" y="194310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Quality Products</a:t>
          </a:r>
          <a:r>
            <a:rPr lang="en-US" sz="1100" b="1" i="0" baseline="0">
              <a:solidFill>
                <a:schemeClr val="tx1"/>
              </a:solidFill>
              <a:effectLst/>
              <a:latin typeface="+mn-lt"/>
              <a:ea typeface="+mn-ea"/>
              <a:cs typeface="+mn-cs"/>
            </a:rPr>
            <a:t> Drone Tour</a:t>
          </a:r>
          <a:endParaRPr lang="en-US" sz="1100" b="1" i="0">
            <a:solidFill>
              <a:schemeClr val="tx1"/>
            </a:solidFill>
            <a:effectLst/>
            <a:latin typeface="+mn-lt"/>
            <a:ea typeface="+mn-ea"/>
            <a:cs typeface="+mn-cs"/>
          </a:endParaRPr>
        </a:p>
      </xdr:txBody>
    </xdr:sp>
    <xdr:clientData/>
  </xdr:twoCellAnchor>
  <xdr:twoCellAnchor>
    <xdr:from>
      <xdr:col>24</xdr:col>
      <xdr:colOff>95250</xdr:colOff>
      <xdr:row>9</xdr:row>
      <xdr:rowOff>104775</xdr:rowOff>
    </xdr:from>
    <xdr:to>
      <xdr:col>24</xdr:col>
      <xdr:colOff>2343150</xdr:colOff>
      <xdr:row>11</xdr:row>
      <xdr:rowOff>123825</xdr:rowOff>
    </xdr:to>
    <xdr:sp macro="" textlink="">
      <xdr:nvSpPr>
        <xdr:cNvPr id="206" name="Rectangle: Rounded Corners 205">
          <a:hlinkClick xmlns:r="http://schemas.openxmlformats.org/officeDocument/2006/relationships" r:id="rId106"/>
          <a:extLst>
            <a:ext uri="{FF2B5EF4-FFF2-40B4-BE49-F238E27FC236}">
              <a16:creationId xmlns:a16="http://schemas.microsoft.com/office/drawing/2014/main" id="{97FA8E0E-9D61-49B8-9893-4D01430E544C}"/>
            </a:ext>
          </a:extLst>
        </xdr:cNvPr>
        <xdr:cNvSpPr/>
      </xdr:nvSpPr>
      <xdr:spPr>
        <a:xfrm>
          <a:off x="49968150" y="259080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Visual Management at Hayes Manufacturing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24</xdr:col>
      <xdr:colOff>104775</xdr:colOff>
      <xdr:row>11</xdr:row>
      <xdr:rowOff>238125</xdr:rowOff>
    </xdr:from>
    <xdr:to>
      <xdr:col>24</xdr:col>
      <xdr:colOff>2352675</xdr:colOff>
      <xdr:row>14</xdr:row>
      <xdr:rowOff>9525</xdr:rowOff>
    </xdr:to>
    <xdr:sp macro="" textlink="">
      <xdr:nvSpPr>
        <xdr:cNvPr id="207" name="Rectangle: Rounded Corners 206">
          <a:hlinkClick xmlns:r="http://schemas.openxmlformats.org/officeDocument/2006/relationships" r:id="rId107"/>
          <a:extLst>
            <a:ext uri="{FF2B5EF4-FFF2-40B4-BE49-F238E27FC236}">
              <a16:creationId xmlns:a16="http://schemas.microsoft.com/office/drawing/2014/main" id="{9720A630-FC28-4B62-91E0-11E15DA85227}"/>
            </a:ext>
          </a:extLst>
        </xdr:cNvPr>
        <xdr:cNvSpPr/>
      </xdr:nvSpPr>
      <xdr:spPr>
        <a:xfrm>
          <a:off x="49977675" y="321945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Cambridge Engineering</a:t>
          </a:r>
        </a:p>
      </xdr:txBody>
    </xdr:sp>
    <xdr:clientData/>
  </xdr:twoCellAnchor>
  <xdr:twoCellAnchor>
    <xdr:from>
      <xdr:col>24</xdr:col>
      <xdr:colOff>76200</xdr:colOff>
      <xdr:row>14</xdr:row>
      <xdr:rowOff>95250</xdr:rowOff>
    </xdr:from>
    <xdr:to>
      <xdr:col>24</xdr:col>
      <xdr:colOff>2324100</xdr:colOff>
      <xdr:row>16</xdr:row>
      <xdr:rowOff>114300</xdr:rowOff>
    </xdr:to>
    <xdr:sp macro="" textlink="">
      <xdr:nvSpPr>
        <xdr:cNvPr id="208" name="Rectangle: Rounded Corners 207">
          <a:extLst>
            <a:ext uri="{FF2B5EF4-FFF2-40B4-BE49-F238E27FC236}">
              <a16:creationId xmlns:a16="http://schemas.microsoft.com/office/drawing/2014/main" id="{529838B5-726A-48BC-B8DE-EB3B36290B20}"/>
            </a:ext>
          </a:extLst>
        </xdr:cNvPr>
        <xdr:cNvSpPr/>
      </xdr:nvSpPr>
      <xdr:spPr>
        <a:xfrm>
          <a:off x="49949100" y="38195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24</xdr:col>
      <xdr:colOff>76200</xdr:colOff>
      <xdr:row>16</xdr:row>
      <xdr:rowOff>200025</xdr:rowOff>
    </xdr:from>
    <xdr:to>
      <xdr:col>24</xdr:col>
      <xdr:colOff>2324100</xdr:colOff>
      <xdr:row>18</xdr:row>
      <xdr:rowOff>219075</xdr:rowOff>
    </xdr:to>
    <xdr:sp macro="" textlink="">
      <xdr:nvSpPr>
        <xdr:cNvPr id="209" name="Rectangle: Rounded Corners 208">
          <a:extLst>
            <a:ext uri="{FF2B5EF4-FFF2-40B4-BE49-F238E27FC236}">
              <a16:creationId xmlns:a16="http://schemas.microsoft.com/office/drawing/2014/main" id="{F8698AA6-2F81-45B3-BD3B-47205240C135}"/>
            </a:ext>
          </a:extLst>
        </xdr:cNvPr>
        <xdr:cNvSpPr/>
      </xdr:nvSpPr>
      <xdr:spPr>
        <a:xfrm>
          <a:off x="49949100" y="441960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24</xdr:col>
      <xdr:colOff>66675</xdr:colOff>
      <xdr:row>19</xdr:row>
      <xdr:rowOff>38100</xdr:rowOff>
    </xdr:from>
    <xdr:to>
      <xdr:col>24</xdr:col>
      <xdr:colOff>2314575</xdr:colOff>
      <xdr:row>21</xdr:row>
      <xdr:rowOff>57150</xdr:rowOff>
    </xdr:to>
    <xdr:sp macro="" textlink="">
      <xdr:nvSpPr>
        <xdr:cNvPr id="210" name="Rectangle: Rounded Corners 209">
          <a:extLst>
            <a:ext uri="{FF2B5EF4-FFF2-40B4-BE49-F238E27FC236}">
              <a16:creationId xmlns:a16="http://schemas.microsoft.com/office/drawing/2014/main" id="{2D1B8969-DBAE-420C-9C32-8679E3C132E6}"/>
            </a:ext>
          </a:extLst>
        </xdr:cNvPr>
        <xdr:cNvSpPr/>
      </xdr:nvSpPr>
      <xdr:spPr>
        <a:xfrm>
          <a:off x="49939575" y="5000625"/>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US" sz="1100" b="1" i="0">
            <a:solidFill>
              <a:schemeClr val="tx1"/>
            </a:solidFill>
            <a:effectLst/>
            <a:latin typeface="+mn-lt"/>
            <a:ea typeface="+mn-ea"/>
            <a:cs typeface="+mn-cs"/>
          </a:endParaRPr>
        </a:p>
      </xdr:txBody>
    </xdr:sp>
    <xdr:clientData/>
  </xdr:twoCellAnchor>
  <xdr:twoCellAnchor>
    <xdr:from>
      <xdr:col>22</xdr:col>
      <xdr:colOff>85725</xdr:colOff>
      <xdr:row>24</xdr:row>
      <xdr:rowOff>28575</xdr:rowOff>
    </xdr:from>
    <xdr:to>
      <xdr:col>22</xdr:col>
      <xdr:colOff>2333625</xdr:colOff>
      <xdr:row>26</xdr:row>
      <xdr:rowOff>47625</xdr:rowOff>
    </xdr:to>
    <xdr:sp macro="" textlink="">
      <xdr:nvSpPr>
        <xdr:cNvPr id="211" name="Rectangle: Rounded Corners 210">
          <a:hlinkClick xmlns:r="http://schemas.openxmlformats.org/officeDocument/2006/relationships" r:id="rId108"/>
          <a:extLst>
            <a:ext uri="{FF2B5EF4-FFF2-40B4-BE49-F238E27FC236}">
              <a16:creationId xmlns:a16="http://schemas.microsoft.com/office/drawing/2014/main" id="{D9A880BD-BACB-43F0-AAB4-54CFB7285A58}"/>
            </a:ext>
          </a:extLst>
        </xdr:cNvPr>
        <xdr:cNvSpPr/>
      </xdr:nvSpPr>
      <xdr:spPr>
        <a:xfrm>
          <a:off x="49787175" y="6229350"/>
          <a:ext cx="2247900" cy="5143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Yellotools</a:t>
          </a:r>
        </a:p>
      </xdr:txBody>
    </xdr:sp>
    <xdr:clientData/>
  </xdr:twoCellAnchor>
  <xdr:twoCellAnchor>
    <xdr:from>
      <xdr:col>26</xdr:col>
      <xdr:colOff>104775</xdr:colOff>
      <xdr:row>2</xdr:row>
      <xdr:rowOff>28575</xdr:rowOff>
    </xdr:from>
    <xdr:to>
      <xdr:col>29</xdr:col>
      <xdr:colOff>47625</xdr:colOff>
      <xdr:row>4</xdr:row>
      <xdr:rowOff>95250</xdr:rowOff>
    </xdr:to>
    <xdr:sp macro="" textlink="">
      <xdr:nvSpPr>
        <xdr:cNvPr id="212" name="Rectangle: Rounded Corners 211">
          <a:hlinkClick xmlns:r="http://schemas.openxmlformats.org/officeDocument/2006/relationships" r:id="rId109"/>
          <a:extLst>
            <a:ext uri="{FF2B5EF4-FFF2-40B4-BE49-F238E27FC236}">
              <a16:creationId xmlns:a16="http://schemas.microsoft.com/office/drawing/2014/main" id="{D3B2CBF0-DF8C-4C2C-A97B-A4769B0478C6}"/>
            </a:ext>
          </a:extLst>
        </xdr:cNvPr>
        <xdr:cNvSpPr/>
      </xdr:nvSpPr>
      <xdr:spPr>
        <a:xfrm>
          <a:off x="52530375" y="781050"/>
          <a:ext cx="1771650"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Video</a:t>
          </a:r>
          <a:r>
            <a:rPr lang="en-US" sz="1100" baseline="0"/>
            <a:t> of Fastcap 2019 best improvements</a:t>
          </a:r>
          <a:endParaRPr lang="en-US" sz="1100"/>
        </a:p>
      </xdr:txBody>
    </xdr:sp>
    <xdr:clientData/>
  </xdr:twoCellAnchor>
  <xdr:twoCellAnchor editAs="oneCell">
    <xdr:from>
      <xdr:col>1</xdr:col>
      <xdr:colOff>66675</xdr:colOff>
      <xdr:row>0</xdr:row>
      <xdr:rowOff>85725</xdr:rowOff>
    </xdr:from>
    <xdr:to>
      <xdr:col>1</xdr:col>
      <xdr:colOff>449962</xdr:colOff>
      <xdr:row>0</xdr:row>
      <xdr:rowOff>466725</xdr:rowOff>
    </xdr:to>
    <xdr:pic>
      <xdr:nvPicPr>
        <xdr:cNvPr id="213" name="Graphic 212" descr="House">
          <a:hlinkClick xmlns:r="http://schemas.openxmlformats.org/officeDocument/2006/relationships" r:id="rId110"/>
          <a:extLst>
            <a:ext uri="{FF2B5EF4-FFF2-40B4-BE49-F238E27FC236}">
              <a16:creationId xmlns:a16="http://schemas.microsoft.com/office/drawing/2014/main" id="{7E3A7857-EA8E-4ED2-9F7A-D99DE8D0810D}"/>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 uri="{96DAC541-7B7A-43D3-8B79-37D633B846F1}">
              <asvg:svgBlip xmlns:asvg="http://schemas.microsoft.com/office/drawing/2016/SVG/main" r:embed="rId112"/>
            </a:ext>
          </a:extLst>
        </a:blip>
        <a:stretch>
          <a:fillRect/>
        </a:stretch>
      </xdr:blipFill>
      <xdr:spPr>
        <a:xfrm>
          <a:off x="200025" y="85725"/>
          <a:ext cx="383287" cy="381000"/>
        </a:xfrm>
        <a:prstGeom prst="rect">
          <a:avLst/>
        </a:prstGeom>
      </xdr:spPr>
    </xdr:pic>
    <xdr:clientData/>
  </xdr:twoCellAnchor>
  <xdr:twoCellAnchor>
    <xdr:from>
      <xdr:col>2</xdr:col>
      <xdr:colOff>209550</xdr:colOff>
      <xdr:row>31</xdr:row>
      <xdr:rowOff>200024</xdr:rowOff>
    </xdr:from>
    <xdr:to>
      <xdr:col>2</xdr:col>
      <xdr:colOff>2190750</xdr:colOff>
      <xdr:row>37</xdr:row>
      <xdr:rowOff>38100</xdr:rowOff>
    </xdr:to>
    <xdr:sp macro="" textlink="">
      <xdr:nvSpPr>
        <xdr:cNvPr id="214" name="Rectangle: Rounded Corners 213">
          <a:hlinkClick xmlns:r="http://schemas.openxmlformats.org/officeDocument/2006/relationships" r:id="rId113"/>
          <a:extLst>
            <a:ext uri="{FF2B5EF4-FFF2-40B4-BE49-F238E27FC236}">
              <a16:creationId xmlns:a16="http://schemas.microsoft.com/office/drawing/2014/main" id="{67CA38A2-B4ED-4E05-90EE-88D492B418B7}"/>
            </a:ext>
          </a:extLst>
        </xdr:cNvPr>
        <xdr:cNvSpPr/>
      </xdr:nvSpPr>
      <xdr:spPr>
        <a:xfrm>
          <a:off x="2495550" y="8134349"/>
          <a:ext cx="1981200" cy="1323976"/>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 Inclusion, Equity and Diversity (IE&amp;D)</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lt1"/>
              </a:solidFill>
              <a:effectLst/>
              <a:latin typeface="+mn-lt"/>
              <a:ea typeface="+mn-ea"/>
              <a:cs typeface="+mn-cs"/>
            </a:rPr>
            <a:t>Diversity and inclusion: Why it’s essential for your business and how to get started</a:t>
          </a:r>
        </a:p>
        <a:p>
          <a:pPr algn="ctr"/>
          <a:endParaRPr lang="en-US" sz="1100" b="1" i="0" u="sng" baseline="0">
            <a:solidFill>
              <a:schemeClr val="bg1"/>
            </a:solidFill>
          </a:endParaRPr>
        </a:p>
      </xdr:txBody>
    </xdr:sp>
    <xdr:clientData/>
  </xdr:twoCellAnchor>
  <xdr:twoCellAnchor>
    <xdr:from>
      <xdr:col>4</xdr:col>
      <xdr:colOff>209550</xdr:colOff>
      <xdr:row>2</xdr:row>
      <xdr:rowOff>104775</xdr:rowOff>
    </xdr:from>
    <xdr:to>
      <xdr:col>4</xdr:col>
      <xdr:colOff>2190750</xdr:colOff>
      <xdr:row>5</xdr:row>
      <xdr:rowOff>66675</xdr:rowOff>
    </xdr:to>
    <xdr:sp macro="" textlink="">
      <xdr:nvSpPr>
        <xdr:cNvPr id="215" name="Rectangle: Rounded Corners 214">
          <a:extLst>
            <a:ext uri="{FF2B5EF4-FFF2-40B4-BE49-F238E27FC236}">
              <a16:creationId xmlns:a16="http://schemas.microsoft.com/office/drawing/2014/main" id="{B69E57DF-11A9-4EE2-9DB5-D9CAC6BE5E83}"/>
            </a:ext>
          </a:extLst>
        </xdr:cNvPr>
        <xdr:cNvSpPr/>
      </xdr:nvSpPr>
      <xdr:spPr>
        <a:xfrm>
          <a:off x="7258050" y="857250"/>
          <a:ext cx="1981200" cy="7048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Technology - Scouting</a:t>
          </a:r>
          <a:r>
            <a:rPr lang="en-US" sz="1100" b="1" i="0" u="sng" baseline="0">
              <a:solidFill>
                <a:schemeClr val="tx1"/>
              </a:solidFill>
            </a:rPr>
            <a:t> and Innovation</a:t>
          </a:r>
          <a:endParaRPr lang="en-US" sz="1100" b="1">
            <a:solidFill>
              <a:sysClr val="windowText" lastClr="000000"/>
            </a:solidFill>
          </a:endParaRPr>
        </a:p>
      </xdr:txBody>
    </xdr:sp>
    <xdr:clientData/>
  </xdr:twoCellAnchor>
  <xdr:twoCellAnchor>
    <xdr:from>
      <xdr:col>4</xdr:col>
      <xdr:colOff>180975</xdr:colOff>
      <xdr:row>5</xdr:row>
      <xdr:rowOff>142875</xdr:rowOff>
    </xdr:from>
    <xdr:to>
      <xdr:col>4</xdr:col>
      <xdr:colOff>2162175</xdr:colOff>
      <xdr:row>7</xdr:row>
      <xdr:rowOff>142875</xdr:rowOff>
    </xdr:to>
    <xdr:sp macro="" textlink="">
      <xdr:nvSpPr>
        <xdr:cNvPr id="216" name="Rectangle: Rounded Corners 215">
          <a:extLst>
            <a:ext uri="{FF2B5EF4-FFF2-40B4-BE49-F238E27FC236}">
              <a16:creationId xmlns:a16="http://schemas.microsoft.com/office/drawing/2014/main" id="{4E43A60E-A2BF-439D-89C4-4C48A4E1EBC4}"/>
            </a:ext>
          </a:extLst>
        </xdr:cNvPr>
        <xdr:cNvSpPr/>
      </xdr:nvSpPr>
      <xdr:spPr>
        <a:xfrm>
          <a:off x="7229475" y="16383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Manufacturing</a:t>
          </a:r>
          <a:r>
            <a:rPr lang="en-US" sz="1100" b="1" i="0" u="sng" baseline="0">
              <a:solidFill>
                <a:schemeClr val="tx1"/>
              </a:solidFill>
            </a:rPr>
            <a:t> Technology</a:t>
          </a:r>
          <a:endParaRPr lang="en-US" sz="1100" b="1">
            <a:solidFill>
              <a:sysClr val="windowText" lastClr="000000"/>
            </a:solidFill>
          </a:endParaRPr>
        </a:p>
      </xdr:txBody>
    </xdr:sp>
    <xdr:clientData/>
  </xdr:twoCellAnchor>
  <xdr:twoCellAnchor>
    <xdr:from>
      <xdr:col>4</xdr:col>
      <xdr:colOff>190500</xdr:colOff>
      <xdr:row>8</xdr:row>
      <xdr:rowOff>114300</xdr:rowOff>
    </xdr:from>
    <xdr:to>
      <xdr:col>4</xdr:col>
      <xdr:colOff>2171700</xdr:colOff>
      <xdr:row>10</xdr:row>
      <xdr:rowOff>114300</xdr:rowOff>
    </xdr:to>
    <xdr:sp macro="" textlink="">
      <xdr:nvSpPr>
        <xdr:cNvPr id="217" name="Rectangle: Rounded Corners 216">
          <a:extLst>
            <a:ext uri="{FF2B5EF4-FFF2-40B4-BE49-F238E27FC236}">
              <a16:creationId xmlns:a16="http://schemas.microsoft.com/office/drawing/2014/main" id="{9BAFA480-B4D4-453F-B5C1-2F395B451071}"/>
            </a:ext>
          </a:extLst>
        </xdr:cNvPr>
        <xdr:cNvSpPr/>
      </xdr:nvSpPr>
      <xdr:spPr>
        <a:xfrm>
          <a:off x="7239000" y="235267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Big Data and Analytics</a:t>
          </a:r>
          <a:endParaRPr lang="en-US" sz="1100" b="1">
            <a:solidFill>
              <a:sysClr val="windowText" lastClr="000000"/>
            </a:solidFill>
          </a:endParaRPr>
        </a:p>
      </xdr:txBody>
    </xdr:sp>
    <xdr:clientData/>
  </xdr:twoCellAnchor>
  <xdr:twoCellAnchor>
    <xdr:from>
      <xdr:col>4</xdr:col>
      <xdr:colOff>219075</xdr:colOff>
      <xdr:row>11</xdr:row>
      <xdr:rowOff>104775</xdr:rowOff>
    </xdr:from>
    <xdr:to>
      <xdr:col>4</xdr:col>
      <xdr:colOff>2200275</xdr:colOff>
      <xdr:row>13</xdr:row>
      <xdr:rowOff>104775</xdr:rowOff>
    </xdr:to>
    <xdr:sp macro="" textlink="">
      <xdr:nvSpPr>
        <xdr:cNvPr id="218" name="Rectangle: Rounded Corners 217">
          <a:extLst>
            <a:ext uri="{FF2B5EF4-FFF2-40B4-BE49-F238E27FC236}">
              <a16:creationId xmlns:a16="http://schemas.microsoft.com/office/drawing/2014/main" id="{C002ECFD-98F1-48DF-ACCD-0AFE139A7B62}"/>
            </a:ext>
          </a:extLst>
        </xdr:cNvPr>
        <xdr:cNvSpPr/>
      </xdr:nvSpPr>
      <xdr:spPr>
        <a:xfrm>
          <a:off x="7267575" y="30861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People and Technology</a:t>
          </a:r>
          <a:endParaRPr lang="en-US" sz="1100" b="1">
            <a:solidFill>
              <a:sysClr val="windowText" lastClr="000000"/>
            </a:solidFill>
          </a:endParaRPr>
        </a:p>
      </xdr:txBody>
    </xdr:sp>
    <xdr:clientData/>
  </xdr:twoCellAnchor>
  <xdr:twoCellAnchor>
    <xdr:from>
      <xdr:col>2</xdr:col>
      <xdr:colOff>257175</xdr:colOff>
      <xdr:row>8</xdr:row>
      <xdr:rowOff>104774</xdr:rowOff>
    </xdr:from>
    <xdr:to>
      <xdr:col>2</xdr:col>
      <xdr:colOff>2238375</xdr:colOff>
      <xdr:row>12</xdr:row>
      <xdr:rowOff>38100</xdr:rowOff>
    </xdr:to>
    <xdr:sp macro="" textlink="">
      <xdr:nvSpPr>
        <xdr:cNvPr id="219" name="Rectangle: Rounded Corners 218">
          <a:hlinkClick xmlns:r="http://schemas.openxmlformats.org/officeDocument/2006/relationships" r:id="rId114"/>
          <a:extLst>
            <a:ext uri="{FF2B5EF4-FFF2-40B4-BE49-F238E27FC236}">
              <a16:creationId xmlns:a16="http://schemas.microsoft.com/office/drawing/2014/main" id="{678F3582-5EC3-48E2-BBCD-5444BBA08CAA}"/>
            </a:ext>
          </a:extLst>
        </xdr:cNvPr>
        <xdr:cNvSpPr/>
      </xdr:nvSpPr>
      <xdr:spPr>
        <a:xfrm>
          <a:off x="2543175" y="2343149"/>
          <a:ext cx="1981200" cy="923926"/>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Respect for</a:t>
          </a:r>
          <a:r>
            <a:rPr lang="en-US" sz="1100" b="1" i="0" u="sng" baseline="0">
              <a:solidFill>
                <a:schemeClr val="tx1"/>
              </a:solidFill>
            </a:rPr>
            <a:t> Team Members</a:t>
          </a:r>
        </a:p>
        <a:p>
          <a:pPr algn="ctr"/>
          <a:r>
            <a:rPr lang="en-US" sz="1100" b="0" i="0">
              <a:solidFill>
                <a:schemeClr val="lt1"/>
              </a:solidFill>
              <a:effectLst/>
              <a:latin typeface="+mn-lt"/>
              <a:ea typeface="+mn-ea"/>
              <a:cs typeface="+mn-cs"/>
            </a:rPr>
            <a:t>Collaborating with employees: Improving culture and processes</a:t>
          </a:r>
        </a:p>
      </xdr:txBody>
    </xdr:sp>
    <xdr:clientData/>
  </xdr:twoCellAnchor>
  <xdr:twoCellAnchor>
    <xdr:from>
      <xdr:col>2</xdr:col>
      <xdr:colOff>190500</xdr:colOff>
      <xdr:row>18</xdr:row>
      <xdr:rowOff>152400</xdr:rowOff>
    </xdr:from>
    <xdr:to>
      <xdr:col>2</xdr:col>
      <xdr:colOff>2171700</xdr:colOff>
      <xdr:row>21</xdr:row>
      <xdr:rowOff>114300</xdr:rowOff>
    </xdr:to>
    <xdr:sp macro="" textlink="">
      <xdr:nvSpPr>
        <xdr:cNvPr id="220" name="Rectangle: Rounded Corners 219">
          <a:hlinkClick xmlns:r="http://schemas.openxmlformats.org/officeDocument/2006/relationships" r:id="rId115"/>
          <a:extLst>
            <a:ext uri="{FF2B5EF4-FFF2-40B4-BE49-F238E27FC236}">
              <a16:creationId xmlns:a16="http://schemas.microsoft.com/office/drawing/2014/main" id="{D1CA2219-5160-43C4-A956-54E2694E39A5}"/>
            </a:ext>
          </a:extLst>
        </xdr:cNvPr>
        <xdr:cNvSpPr/>
      </xdr:nvSpPr>
      <xdr:spPr>
        <a:xfrm>
          <a:off x="2476500" y="4867275"/>
          <a:ext cx="1981200" cy="70485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Morale</a:t>
          </a:r>
        </a:p>
        <a:p>
          <a:pPr algn="ctr"/>
          <a:r>
            <a:rPr lang="en-US" sz="1100" b="0" i="0">
              <a:solidFill>
                <a:schemeClr val="lt1"/>
              </a:solidFill>
              <a:effectLst/>
              <a:latin typeface="+mn-lt"/>
              <a:ea typeface="+mn-ea"/>
              <a:cs typeface="+mn-cs"/>
            </a:rPr>
            <a:t>The new employee engagement</a:t>
          </a:r>
        </a:p>
      </xdr:txBody>
    </xdr:sp>
    <xdr:clientData/>
  </xdr:twoCellAnchor>
  <xdr:twoCellAnchor>
    <xdr:from>
      <xdr:col>2</xdr:col>
      <xdr:colOff>200025</xdr:colOff>
      <xdr:row>12</xdr:row>
      <xdr:rowOff>76199</xdr:rowOff>
    </xdr:from>
    <xdr:to>
      <xdr:col>2</xdr:col>
      <xdr:colOff>2181225</xdr:colOff>
      <xdr:row>15</xdr:row>
      <xdr:rowOff>85724</xdr:rowOff>
    </xdr:to>
    <xdr:sp macro="" textlink="">
      <xdr:nvSpPr>
        <xdr:cNvPr id="222" name="Rectangle: Rounded Corners 221">
          <a:hlinkClick xmlns:r="http://schemas.openxmlformats.org/officeDocument/2006/relationships" r:id="rId116"/>
          <a:extLst>
            <a:ext uri="{FF2B5EF4-FFF2-40B4-BE49-F238E27FC236}">
              <a16:creationId xmlns:a16="http://schemas.microsoft.com/office/drawing/2014/main" id="{18CF4EE9-ADE7-406F-8ECC-D8369D9030DE}"/>
            </a:ext>
          </a:extLst>
        </xdr:cNvPr>
        <xdr:cNvSpPr/>
      </xdr:nvSpPr>
      <xdr:spPr>
        <a:xfrm>
          <a:off x="2486025" y="3305174"/>
          <a:ext cx="1981200" cy="752475"/>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Respect for</a:t>
          </a:r>
          <a:r>
            <a:rPr lang="en-US" sz="1100" b="1" i="0" u="sng" baseline="0">
              <a:solidFill>
                <a:schemeClr val="tx1"/>
              </a:solidFill>
            </a:rPr>
            <a:t> Team Members</a:t>
          </a:r>
        </a:p>
        <a:p>
          <a:pPr algn="ctr"/>
          <a:r>
            <a:rPr lang="en-US" sz="1100" b="0" i="0">
              <a:solidFill>
                <a:schemeClr val="lt1"/>
              </a:solidFill>
              <a:effectLst/>
              <a:latin typeface="+mn-lt"/>
              <a:ea typeface="+mn-ea"/>
              <a:cs typeface="+mn-cs"/>
            </a:rPr>
            <a:t>Leading with Respect for Better Performance</a:t>
          </a:r>
        </a:p>
      </xdr:txBody>
    </xdr:sp>
    <xdr:clientData/>
  </xdr:twoCellAnchor>
  <xdr:twoCellAnchor>
    <xdr:from>
      <xdr:col>5</xdr:col>
      <xdr:colOff>276225</xdr:colOff>
      <xdr:row>12</xdr:row>
      <xdr:rowOff>209550</xdr:rowOff>
    </xdr:from>
    <xdr:to>
      <xdr:col>5</xdr:col>
      <xdr:colOff>2257425</xdr:colOff>
      <xdr:row>16</xdr:row>
      <xdr:rowOff>133350</xdr:rowOff>
    </xdr:to>
    <xdr:sp macro="" textlink="">
      <xdr:nvSpPr>
        <xdr:cNvPr id="224" name="Rectangle: Rounded Corners 223">
          <a:hlinkClick xmlns:r="http://schemas.openxmlformats.org/officeDocument/2006/relationships" r:id="rId117"/>
          <a:extLst>
            <a:ext uri="{FF2B5EF4-FFF2-40B4-BE49-F238E27FC236}">
              <a16:creationId xmlns:a16="http://schemas.microsoft.com/office/drawing/2014/main" id="{E05E0B4A-F23B-4C5F-BA83-34A1DD3CCCC1}"/>
            </a:ext>
          </a:extLst>
        </xdr:cNvPr>
        <xdr:cNvSpPr/>
      </xdr:nvSpPr>
      <xdr:spPr>
        <a:xfrm>
          <a:off x="9705975" y="3438525"/>
          <a:ext cx="1981200" cy="91440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Quality</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lt1"/>
              </a:solidFill>
              <a:effectLst/>
              <a:latin typeface="+mn-lt"/>
              <a:ea typeface="+mn-ea"/>
              <a:cs typeface="+mn-cs"/>
            </a:rPr>
            <a:t>Why mistake proofing is essential to world class quality</a:t>
          </a:r>
        </a:p>
        <a:p>
          <a:pPr algn="ctr"/>
          <a:endParaRPr lang="en-US" sz="1100" b="1" i="0" u="sng" baseline="0">
            <a:solidFill>
              <a:schemeClr val="tx1"/>
            </a:solidFill>
          </a:endParaRPr>
        </a:p>
      </xdr:txBody>
    </xdr:sp>
    <xdr:clientData/>
  </xdr:twoCellAnchor>
  <xdr:twoCellAnchor>
    <xdr:from>
      <xdr:col>5</xdr:col>
      <xdr:colOff>247650</xdr:colOff>
      <xdr:row>16</xdr:row>
      <xdr:rowOff>238125</xdr:rowOff>
    </xdr:from>
    <xdr:to>
      <xdr:col>5</xdr:col>
      <xdr:colOff>2228850</xdr:colOff>
      <xdr:row>19</xdr:row>
      <xdr:rowOff>238125</xdr:rowOff>
    </xdr:to>
    <xdr:sp macro="" textlink="">
      <xdr:nvSpPr>
        <xdr:cNvPr id="225" name="Rectangle: Rounded Corners 224">
          <a:hlinkClick xmlns:r="http://schemas.openxmlformats.org/officeDocument/2006/relationships" r:id="rId118"/>
          <a:extLst>
            <a:ext uri="{FF2B5EF4-FFF2-40B4-BE49-F238E27FC236}">
              <a16:creationId xmlns:a16="http://schemas.microsoft.com/office/drawing/2014/main" id="{5F35CAB4-E1D4-4F9B-88FB-C645BDAB65A7}"/>
            </a:ext>
          </a:extLst>
        </xdr:cNvPr>
        <xdr:cNvSpPr/>
      </xdr:nvSpPr>
      <xdr:spPr>
        <a:xfrm>
          <a:off x="9677400" y="4457700"/>
          <a:ext cx="1981200" cy="74295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Quality</a:t>
          </a:r>
        </a:p>
        <a:p>
          <a:pPr algn="ctr"/>
          <a:r>
            <a:rPr lang="en-US" sz="1100" b="0" i="0">
              <a:solidFill>
                <a:schemeClr val="lt1"/>
              </a:solidFill>
              <a:effectLst/>
              <a:latin typeface="+mn-lt"/>
              <a:ea typeface="+mn-ea"/>
              <a:cs typeface="+mn-cs"/>
            </a:rPr>
            <a:t>Mistake proofing: Creating a culture of zero defects</a:t>
          </a:r>
        </a:p>
      </xdr:txBody>
    </xdr:sp>
    <xdr:clientData/>
  </xdr:twoCellAnchor>
  <xdr:twoCellAnchor>
    <xdr:from>
      <xdr:col>6</xdr:col>
      <xdr:colOff>200025</xdr:colOff>
      <xdr:row>22</xdr:row>
      <xdr:rowOff>85725</xdr:rowOff>
    </xdr:from>
    <xdr:to>
      <xdr:col>6</xdr:col>
      <xdr:colOff>2181225</xdr:colOff>
      <xdr:row>25</xdr:row>
      <xdr:rowOff>200025</xdr:rowOff>
    </xdr:to>
    <xdr:sp macro="" textlink="">
      <xdr:nvSpPr>
        <xdr:cNvPr id="226" name="Rectangle: Rounded Corners 225">
          <a:hlinkClick xmlns:r="http://schemas.openxmlformats.org/officeDocument/2006/relationships" r:id="rId119"/>
          <a:extLst>
            <a:ext uri="{FF2B5EF4-FFF2-40B4-BE49-F238E27FC236}">
              <a16:creationId xmlns:a16="http://schemas.microsoft.com/office/drawing/2014/main" id="{B1E08EEC-26FC-44ED-8193-DA5F699B9825}"/>
            </a:ext>
          </a:extLst>
        </xdr:cNvPr>
        <xdr:cNvSpPr/>
      </xdr:nvSpPr>
      <xdr:spPr>
        <a:xfrm>
          <a:off x="12011025" y="5791200"/>
          <a:ext cx="1981200" cy="85725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Value Streams</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b="1" i="0">
              <a:solidFill>
                <a:schemeClr val="lt1"/>
              </a:solidFill>
              <a:effectLst/>
              <a:latin typeface="+mn-lt"/>
              <a:ea typeface="+mn-ea"/>
              <a:cs typeface="+mn-cs"/>
            </a:rPr>
            <a:t> Engaged value stream mapping for the office</a:t>
          </a:r>
          <a:endParaRPr lang="en-US">
            <a:effectLst/>
          </a:endParaRPr>
        </a:p>
        <a:p>
          <a:pPr algn="ctr"/>
          <a:endParaRPr lang="en-US" sz="1100" b="1" i="0" u="sng" baseline="0">
            <a:solidFill>
              <a:schemeClr val="tx1"/>
            </a:solidFill>
          </a:endParaRPr>
        </a:p>
      </xdr:txBody>
    </xdr:sp>
    <xdr:clientData/>
  </xdr:twoCellAnchor>
  <xdr:twoCellAnchor>
    <xdr:from>
      <xdr:col>1</xdr:col>
      <xdr:colOff>38100</xdr:colOff>
      <xdr:row>16</xdr:row>
      <xdr:rowOff>228600</xdr:rowOff>
    </xdr:from>
    <xdr:to>
      <xdr:col>1</xdr:col>
      <xdr:colOff>2019300</xdr:colOff>
      <xdr:row>19</xdr:row>
      <xdr:rowOff>228600</xdr:rowOff>
    </xdr:to>
    <xdr:sp macro="" textlink="">
      <xdr:nvSpPr>
        <xdr:cNvPr id="227" name="Rectangle: Rounded Corners 226">
          <a:hlinkClick xmlns:r="http://schemas.openxmlformats.org/officeDocument/2006/relationships" r:id="rId120"/>
          <a:extLst>
            <a:ext uri="{FF2B5EF4-FFF2-40B4-BE49-F238E27FC236}">
              <a16:creationId xmlns:a16="http://schemas.microsoft.com/office/drawing/2014/main" id="{656CD8B6-8284-4824-AC97-B7562A872494}"/>
            </a:ext>
          </a:extLst>
        </xdr:cNvPr>
        <xdr:cNvSpPr/>
      </xdr:nvSpPr>
      <xdr:spPr>
        <a:xfrm>
          <a:off x="171450" y="4448175"/>
          <a:ext cx="1981200" cy="742950"/>
        </a:xfrm>
        <a:prstGeom prst="round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a:solidFill>
                <a:schemeClr val="tx1"/>
              </a:solidFill>
            </a:rPr>
            <a:t>Leader Standard Work</a:t>
          </a:r>
          <a:endParaRPr lang="en-US" sz="1100" b="1" i="0" u="sng" baseline="0">
            <a:solidFill>
              <a:schemeClr val="tx1"/>
            </a:solidFill>
          </a:endParaRPr>
        </a:p>
        <a:p>
          <a:pPr algn="ctr"/>
          <a:r>
            <a:rPr lang="en-US" sz="1100" b="0" i="0">
              <a:solidFill>
                <a:schemeClr val="lt1"/>
              </a:solidFill>
              <a:effectLst/>
              <a:latin typeface="+mn-lt"/>
              <a:ea typeface="+mn-ea"/>
              <a:cs typeface="+mn-cs"/>
            </a:rPr>
            <a:t>Standard work for lean leaders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142875</xdr:colOff>
      <xdr:row>6</xdr:row>
      <xdr:rowOff>142875</xdr:rowOff>
    </xdr:from>
    <xdr:to>
      <xdr:col>14</xdr:col>
      <xdr:colOff>2124075</xdr:colOff>
      <xdr:row>8</xdr:row>
      <xdr:rowOff>142875</xdr:rowOff>
    </xdr:to>
    <xdr:sp macro="" textlink="">
      <xdr:nvSpPr>
        <xdr:cNvPr id="65" name="Rectangle: Rounded Corners 64">
          <a:extLst>
            <a:ext uri="{FF2B5EF4-FFF2-40B4-BE49-F238E27FC236}">
              <a16:creationId xmlns:a16="http://schemas.microsoft.com/office/drawing/2014/main" id="{20DF4974-E06A-4619-805D-F8792DA599DE}"/>
            </a:ext>
          </a:extLst>
        </xdr:cNvPr>
        <xdr:cNvSpPr/>
      </xdr:nvSpPr>
      <xdr:spPr>
        <a:xfrm>
          <a:off x="26393775" y="18859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Kanban</a:t>
          </a:r>
          <a:endParaRPr lang="en-US" sz="1100" b="1">
            <a:solidFill>
              <a:sysClr val="windowText" lastClr="000000"/>
            </a:solidFill>
          </a:endParaRPr>
        </a:p>
      </xdr:txBody>
    </xdr:sp>
    <xdr:clientData/>
  </xdr:twoCellAnchor>
  <xdr:twoCellAnchor>
    <xdr:from>
      <xdr:col>14</xdr:col>
      <xdr:colOff>152400</xdr:colOff>
      <xdr:row>4</xdr:row>
      <xdr:rowOff>85725</xdr:rowOff>
    </xdr:from>
    <xdr:to>
      <xdr:col>14</xdr:col>
      <xdr:colOff>2133600</xdr:colOff>
      <xdr:row>6</xdr:row>
      <xdr:rowOff>85725</xdr:rowOff>
    </xdr:to>
    <xdr:sp macro="" textlink="">
      <xdr:nvSpPr>
        <xdr:cNvPr id="66" name="Rectangle: Rounded Corners 65">
          <a:extLst>
            <a:ext uri="{FF2B5EF4-FFF2-40B4-BE49-F238E27FC236}">
              <a16:creationId xmlns:a16="http://schemas.microsoft.com/office/drawing/2014/main" id="{87565025-53B3-4F5F-A066-8880A1C08A61}"/>
            </a:ext>
          </a:extLst>
        </xdr:cNvPr>
        <xdr:cNvSpPr/>
      </xdr:nvSpPr>
      <xdr:spPr>
        <a:xfrm>
          <a:off x="26403300" y="13335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Rattlesnake Hunting</a:t>
          </a:r>
          <a:endParaRPr lang="en-US" sz="1100" b="1">
            <a:solidFill>
              <a:sysClr val="windowText" lastClr="000000"/>
            </a:solidFill>
          </a:endParaRPr>
        </a:p>
      </xdr:txBody>
    </xdr:sp>
    <xdr:clientData/>
  </xdr:twoCellAnchor>
  <xdr:twoCellAnchor>
    <xdr:from>
      <xdr:col>14</xdr:col>
      <xdr:colOff>259773</xdr:colOff>
      <xdr:row>1</xdr:row>
      <xdr:rowOff>376669</xdr:rowOff>
    </xdr:from>
    <xdr:to>
      <xdr:col>14</xdr:col>
      <xdr:colOff>2240973</xdr:colOff>
      <xdr:row>3</xdr:row>
      <xdr:rowOff>653760</xdr:rowOff>
    </xdr:to>
    <xdr:sp macro="" textlink="">
      <xdr:nvSpPr>
        <xdr:cNvPr id="123" name="Rectangle: Rounded Corners 122">
          <a:extLst>
            <a:ext uri="{FF2B5EF4-FFF2-40B4-BE49-F238E27FC236}">
              <a16:creationId xmlns:a16="http://schemas.microsoft.com/office/drawing/2014/main" id="{985F59F3-498A-43E9-9147-D264223ABF97}"/>
            </a:ext>
          </a:extLst>
        </xdr:cNvPr>
        <xdr:cNvSpPr/>
      </xdr:nvSpPr>
      <xdr:spPr>
        <a:xfrm>
          <a:off x="28990637" y="930851"/>
          <a:ext cx="1981200" cy="105640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5S</a:t>
          </a:r>
        </a:p>
      </xdr:txBody>
    </xdr:sp>
    <xdr:clientData/>
  </xdr:twoCellAnchor>
  <xdr:twoCellAnchor>
    <xdr:from>
      <xdr:col>14</xdr:col>
      <xdr:colOff>142875</xdr:colOff>
      <xdr:row>8</xdr:row>
      <xdr:rowOff>171450</xdr:rowOff>
    </xdr:from>
    <xdr:to>
      <xdr:col>14</xdr:col>
      <xdr:colOff>2124075</xdr:colOff>
      <xdr:row>10</xdr:row>
      <xdr:rowOff>171450</xdr:rowOff>
    </xdr:to>
    <xdr:sp macro="" textlink="">
      <xdr:nvSpPr>
        <xdr:cNvPr id="124" name="Rectangle: Rounded Corners 123">
          <a:extLst>
            <a:ext uri="{FF2B5EF4-FFF2-40B4-BE49-F238E27FC236}">
              <a16:creationId xmlns:a16="http://schemas.microsoft.com/office/drawing/2014/main" id="{8E1A4BCE-902D-44EF-85AF-3B77F8CF7ECA}"/>
            </a:ext>
          </a:extLst>
        </xdr:cNvPr>
        <xdr:cNvSpPr/>
      </xdr:nvSpPr>
      <xdr:spPr>
        <a:xfrm>
          <a:off x="26393775" y="2409825"/>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Kata</a:t>
          </a:r>
          <a:endParaRPr lang="en-US" sz="1100" b="1">
            <a:solidFill>
              <a:sysClr val="windowText" lastClr="000000"/>
            </a:solidFill>
          </a:endParaRPr>
        </a:p>
      </xdr:txBody>
    </xdr:sp>
    <xdr:clientData/>
  </xdr:twoCellAnchor>
  <xdr:twoCellAnchor>
    <xdr:from>
      <xdr:col>14</xdr:col>
      <xdr:colOff>190501</xdr:colOff>
      <xdr:row>10</xdr:row>
      <xdr:rowOff>209550</xdr:rowOff>
    </xdr:from>
    <xdr:to>
      <xdr:col>14</xdr:col>
      <xdr:colOff>2076451</xdr:colOff>
      <xdr:row>14</xdr:row>
      <xdr:rowOff>0</xdr:rowOff>
    </xdr:to>
    <xdr:sp macro="" textlink="">
      <xdr:nvSpPr>
        <xdr:cNvPr id="125" name="Rectangle: Rounded Corners 124">
          <a:extLst>
            <a:ext uri="{FF2B5EF4-FFF2-40B4-BE49-F238E27FC236}">
              <a16:creationId xmlns:a16="http://schemas.microsoft.com/office/drawing/2014/main" id="{842F4B78-F3DE-41C9-B897-C0F9A20794E2}"/>
            </a:ext>
          </a:extLst>
        </xdr:cNvPr>
        <xdr:cNvSpPr/>
      </xdr:nvSpPr>
      <xdr:spPr>
        <a:xfrm>
          <a:off x="26441401" y="2943225"/>
          <a:ext cx="1885950" cy="7810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TPM</a:t>
          </a:r>
        </a:p>
        <a:p>
          <a:pPr algn="ctr"/>
          <a:r>
            <a:rPr lang="en-US" sz="1100" b="1" i="0" u="sng" baseline="0">
              <a:solidFill>
                <a:schemeClr val="tx1"/>
              </a:solidFill>
            </a:rPr>
            <a:t>Total Preventative Maintenance</a:t>
          </a:r>
          <a:endParaRPr lang="en-US" sz="1100" b="1">
            <a:solidFill>
              <a:sysClr val="windowText" lastClr="000000"/>
            </a:solidFill>
          </a:endParaRPr>
        </a:p>
      </xdr:txBody>
    </xdr:sp>
    <xdr:clientData/>
  </xdr:twoCellAnchor>
  <xdr:twoCellAnchor>
    <xdr:from>
      <xdr:col>14</xdr:col>
      <xdr:colOff>200026</xdr:colOff>
      <xdr:row>14</xdr:row>
      <xdr:rowOff>57150</xdr:rowOff>
    </xdr:from>
    <xdr:to>
      <xdr:col>14</xdr:col>
      <xdr:colOff>2085976</xdr:colOff>
      <xdr:row>16</xdr:row>
      <xdr:rowOff>123825</xdr:rowOff>
    </xdr:to>
    <xdr:sp macro="" textlink="">
      <xdr:nvSpPr>
        <xdr:cNvPr id="126" name="Rectangle: Rounded Corners 125">
          <a:extLst>
            <a:ext uri="{FF2B5EF4-FFF2-40B4-BE49-F238E27FC236}">
              <a16:creationId xmlns:a16="http://schemas.microsoft.com/office/drawing/2014/main" id="{5FA5183A-93AA-489A-8E9A-1192F0832D3C}"/>
            </a:ext>
          </a:extLst>
        </xdr:cNvPr>
        <xdr:cNvSpPr/>
      </xdr:nvSpPr>
      <xdr:spPr>
        <a:xfrm>
          <a:off x="26450926" y="37814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SMED </a:t>
          </a:r>
        </a:p>
        <a:p>
          <a:pPr algn="ctr"/>
          <a:r>
            <a:rPr lang="en-US" sz="1100" b="1" i="0" u="sng" baseline="0">
              <a:solidFill>
                <a:schemeClr val="tx1"/>
              </a:solidFill>
            </a:rPr>
            <a:t>Quick Change Over</a:t>
          </a:r>
          <a:endParaRPr lang="en-US" sz="1100" b="1">
            <a:solidFill>
              <a:sysClr val="windowText" lastClr="000000"/>
            </a:solidFill>
          </a:endParaRPr>
        </a:p>
      </xdr:txBody>
    </xdr:sp>
    <xdr:clientData/>
  </xdr:twoCellAnchor>
  <xdr:twoCellAnchor>
    <xdr:from>
      <xdr:col>14</xdr:col>
      <xdr:colOff>190501</xdr:colOff>
      <xdr:row>16</xdr:row>
      <xdr:rowOff>190500</xdr:rowOff>
    </xdr:from>
    <xdr:to>
      <xdr:col>14</xdr:col>
      <xdr:colOff>2076451</xdr:colOff>
      <xdr:row>19</xdr:row>
      <xdr:rowOff>9525</xdr:rowOff>
    </xdr:to>
    <xdr:sp macro="" textlink="">
      <xdr:nvSpPr>
        <xdr:cNvPr id="127" name="Rectangle: Rounded Corners 126">
          <a:extLst>
            <a:ext uri="{FF2B5EF4-FFF2-40B4-BE49-F238E27FC236}">
              <a16:creationId xmlns:a16="http://schemas.microsoft.com/office/drawing/2014/main" id="{C4EEDC40-B123-486B-8A4A-B88BB8A0B21E}"/>
            </a:ext>
          </a:extLst>
        </xdr:cNvPr>
        <xdr:cNvSpPr/>
      </xdr:nvSpPr>
      <xdr:spPr>
        <a:xfrm>
          <a:off x="26441401" y="4410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Strategic Planning</a:t>
          </a:r>
          <a:endParaRPr lang="en-US" sz="1100" b="1">
            <a:solidFill>
              <a:sysClr val="windowText" lastClr="000000"/>
            </a:solidFill>
          </a:endParaRPr>
        </a:p>
      </xdr:txBody>
    </xdr:sp>
    <xdr:clientData/>
  </xdr:twoCellAnchor>
  <xdr:twoCellAnchor>
    <xdr:from>
      <xdr:col>14</xdr:col>
      <xdr:colOff>190501</xdr:colOff>
      <xdr:row>19</xdr:row>
      <xdr:rowOff>28575</xdr:rowOff>
    </xdr:from>
    <xdr:to>
      <xdr:col>14</xdr:col>
      <xdr:colOff>2076451</xdr:colOff>
      <xdr:row>21</xdr:row>
      <xdr:rowOff>95250</xdr:rowOff>
    </xdr:to>
    <xdr:sp macro="" textlink="">
      <xdr:nvSpPr>
        <xdr:cNvPr id="128" name="Rectangle: Rounded Corners 127">
          <a:extLst>
            <a:ext uri="{FF2B5EF4-FFF2-40B4-BE49-F238E27FC236}">
              <a16:creationId xmlns:a16="http://schemas.microsoft.com/office/drawing/2014/main" id="{98AD7930-957F-44BF-B18B-CC7793680811}"/>
            </a:ext>
          </a:extLst>
        </xdr:cNvPr>
        <xdr:cNvSpPr/>
      </xdr:nvSpPr>
      <xdr:spPr>
        <a:xfrm>
          <a:off x="26441401" y="49911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Strategy Deployment</a:t>
          </a:r>
          <a:endParaRPr lang="en-US" sz="1100" b="1">
            <a:solidFill>
              <a:sysClr val="windowText" lastClr="000000"/>
            </a:solidFill>
          </a:endParaRPr>
        </a:p>
      </xdr:txBody>
    </xdr:sp>
    <xdr:clientData/>
  </xdr:twoCellAnchor>
  <xdr:twoCellAnchor>
    <xdr:from>
      <xdr:col>14</xdr:col>
      <xdr:colOff>219076</xdr:colOff>
      <xdr:row>21</xdr:row>
      <xdr:rowOff>133350</xdr:rowOff>
    </xdr:from>
    <xdr:to>
      <xdr:col>14</xdr:col>
      <xdr:colOff>2105026</xdr:colOff>
      <xdr:row>23</xdr:row>
      <xdr:rowOff>200025</xdr:rowOff>
    </xdr:to>
    <xdr:sp macro="" textlink="">
      <xdr:nvSpPr>
        <xdr:cNvPr id="129" name="Rectangle: Rounded Corners 128">
          <a:extLst>
            <a:ext uri="{FF2B5EF4-FFF2-40B4-BE49-F238E27FC236}">
              <a16:creationId xmlns:a16="http://schemas.microsoft.com/office/drawing/2014/main" id="{68963A9E-F445-4B5F-B5F7-8105A11DDB73}"/>
            </a:ext>
          </a:extLst>
        </xdr:cNvPr>
        <xdr:cNvSpPr/>
      </xdr:nvSpPr>
      <xdr:spPr>
        <a:xfrm>
          <a:off x="26469976" y="55911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Process Mapping</a:t>
          </a:r>
          <a:endParaRPr lang="en-US" sz="1100" b="1">
            <a:solidFill>
              <a:sysClr val="windowText" lastClr="000000"/>
            </a:solidFill>
          </a:endParaRPr>
        </a:p>
      </xdr:txBody>
    </xdr:sp>
    <xdr:clientData/>
  </xdr:twoCellAnchor>
  <xdr:twoCellAnchor>
    <xdr:from>
      <xdr:col>14</xdr:col>
      <xdr:colOff>238126</xdr:colOff>
      <xdr:row>23</xdr:row>
      <xdr:rowOff>238125</xdr:rowOff>
    </xdr:from>
    <xdr:to>
      <xdr:col>14</xdr:col>
      <xdr:colOff>2124076</xdr:colOff>
      <xdr:row>26</xdr:row>
      <xdr:rowOff>57150</xdr:rowOff>
    </xdr:to>
    <xdr:sp macro="" textlink="">
      <xdr:nvSpPr>
        <xdr:cNvPr id="130" name="Rectangle: Rounded Corners 129">
          <a:extLst>
            <a:ext uri="{FF2B5EF4-FFF2-40B4-BE49-F238E27FC236}">
              <a16:creationId xmlns:a16="http://schemas.microsoft.com/office/drawing/2014/main" id="{65EF0B7A-FD20-4CE7-B57D-8BA65190E26E}"/>
            </a:ext>
          </a:extLst>
        </xdr:cNvPr>
        <xdr:cNvSpPr/>
      </xdr:nvSpPr>
      <xdr:spPr>
        <a:xfrm>
          <a:off x="26489026" y="61912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SIPOC</a:t>
          </a:r>
          <a:endParaRPr lang="en-US" sz="1100" b="1">
            <a:solidFill>
              <a:sysClr val="windowText" lastClr="000000"/>
            </a:solidFill>
          </a:endParaRPr>
        </a:p>
      </xdr:txBody>
    </xdr:sp>
    <xdr:clientData/>
  </xdr:twoCellAnchor>
  <xdr:twoCellAnchor>
    <xdr:from>
      <xdr:col>14</xdr:col>
      <xdr:colOff>228601</xdr:colOff>
      <xdr:row>26</xdr:row>
      <xdr:rowOff>123825</xdr:rowOff>
    </xdr:from>
    <xdr:to>
      <xdr:col>14</xdr:col>
      <xdr:colOff>2114551</xdr:colOff>
      <xdr:row>28</xdr:row>
      <xdr:rowOff>190500</xdr:rowOff>
    </xdr:to>
    <xdr:sp macro="" textlink="">
      <xdr:nvSpPr>
        <xdr:cNvPr id="131" name="Rectangle: Rounded Corners 130">
          <a:extLst>
            <a:ext uri="{FF2B5EF4-FFF2-40B4-BE49-F238E27FC236}">
              <a16:creationId xmlns:a16="http://schemas.microsoft.com/office/drawing/2014/main" id="{8BB8EA39-1C55-4B7F-8024-5AB203232870}"/>
            </a:ext>
          </a:extLst>
        </xdr:cNvPr>
        <xdr:cNvSpPr/>
      </xdr:nvSpPr>
      <xdr:spPr>
        <a:xfrm>
          <a:off x="26479501" y="68199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Value Stream Mapping</a:t>
          </a:r>
          <a:endParaRPr lang="en-US" sz="1100" b="1">
            <a:solidFill>
              <a:sysClr val="windowText" lastClr="000000"/>
            </a:solidFill>
          </a:endParaRPr>
        </a:p>
      </xdr:txBody>
    </xdr:sp>
    <xdr:clientData/>
  </xdr:twoCellAnchor>
  <xdr:twoCellAnchor>
    <xdr:from>
      <xdr:col>14</xdr:col>
      <xdr:colOff>238126</xdr:colOff>
      <xdr:row>29</xdr:row>
      <xdr:rowOff>19050</xdr:rowOff>
    </xdr:from>
    <xdr:to>
      <xdr:col>14</xdr:col>
      <xdr:colOff>2124076</xdr:colOff>
      <xdr:row>31</xdr:row>
      <xdr:rowOff>85725</xdr:rowOff>
    </xdr:to>
    <xdr:sp macro="" textlink="">
      <xdr:nvSpPr>
        <xdr:cNvPr id="132" name="Rectangle: Rounded Corners 131">
          <a:extLst>
            <a:ext uri="{FF2B5EF4-FFF2-40B4-BE49-F238E27FC236}">
              <a16:creationId xmlns:a16="http://schemas.microsoft.com/office/drawing/2014/main" id="{600DE75D-0EC8-413B-9692-24648C78774D}"/>
            </a:ext>
          </a:extLst>
        </xdr:cNvPr>
        <xdr:cNvSpPr/>
      </xdr:nvSpPr>
      <xdr:spPr>
        <a:xfrm>
          <a:off x="26489026" y="7458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Visual Management</a:t>
          </a:r>
          <a:endParaRPr lang="en-US" sz="1100" b="1">
            <a:solidFill>
              <a:sysClr val="windowText" lastClr="000000"/>
            </a:solidFill>
          </a:endParaRPr>
        </a:p>
      </xdr:txBody>
    </xdr:sp>
    <xdr:clientData/>
  </xdr:twoCellAnchor>
  <xdr:twoCellAnchor>
    <xdr:from>
      <xdr:col>14</xdr:col>
      <xdr:colOff>238126</xdr:colOff>
      <xdr:row>31</xdr:row>
      <xdr:rowOff>180975</xdr:rowOff>
    </xdr:from>
    <xdr:to>
      <xdr:col>14</xdr:col>
      <xdr:colOff>2124076</xdr:colOff>
      <xdr:row>34</xdr:row>
      <xdr:rowOff>0</xdr:rowOff>
    </xdr:to>
    <xdr:sp macro="" textlink="">
      <xdr:nvSpPr>
        <xdr:cNvPr id="133" name="Rectangle: Rounded Corners 132">
          <a:extLst>
            <a:ext uri="{FF2B5EF4-FFF2-40B4-BE49-F238E27FC236}">
              <a16:creationId xmlns:a16="http://schemas.microsoft.com/office/drawing/2014/main" id="{32B3C0F8-F467-4216-AE0F-095E50EA5827}"/>
            </a:ext>
          </a:extLst>
        </xdr:cNvPr>
        <xdr:cNvSpPr/>
      </xdr:nvSpPr>
      <xdr:spPr>
        <a:xfrm>
          <a:off x="26489026" y="81153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Standard Work</a:t>
          </a:r>
          <a:endParaRPr lang="en-US" sz="1100" b="1">
            <a:solidFill>
              <a:sysClr val="windowText" lastClr="000000"/>
            </a:solidFill>
          </a:endParaRPr>
        </a:p>
      </xdr:txBody>
    </xdr:sp>
    <xdr:clientData/>
  </xdr:twoCellAnchor>
  <xdr:twoCellAnchor>
    <xdr:from>
      <xdr:col>14</xdr:col>
      <xdr:colOff>247651</xdr:colOff>
      <xdr:row>34</xdr:row>
      <xdr:rowOff>85725</xdr:rowOff>
    </xdr:from>
    <xdr:to>
      <xdr:col>14</xdr:col>
      <xdr:colOff>2133601</xdr:colOff>
      <xdr:row>36</xdr:row>
      <xdr:rowOff>152400</xdr:rowOff>
    </xdr:to>
    <xdr:sp macro="" textlink="">
      <xdr:nvSpPr>
        <xdr:cNvPr id="134" name="Rectangle: Rounded Corners 133">
          <a:extLst>
            <a:ext uri="{FF2B5EF4-FFF2-40B4-BE49-F238E27FC236}">
              <a16:creationId xmlns:a16="http://schemas.microsoft.com/office/drawing/2014/main" id="{8FCAB7E5-5DB0-4538-8C67-DB2A4D4862FB}"/>
            </a:ext>
          </a:extLst>
        </xdr:cNvPr>
        <xdr:cNvSpPr/>
      </xdr:nvSpPr>
      <xdr:spPr>
        <a:xfrm>
          <a:off x="26498551" y="87630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Leader Standard Work</a:t>
          </a:r>
          <a:endParaRPr lang="en-US" sz="1100" b="1">
            <a:solidFill>
              <a:sysClr val="windowText" lastClr="000000"/>
            </a:solidFill>
          </a:endParaRPr>
        </a:p>
      </xdr:txBody>
    </xdr:sp>
    <xdr:clientData/>
  </xdr:twoCellAnchor>
  <xdr:twoCellAnchor>
    <xdr:from>
      <xdr:col>14</xdr:col>
      <xdr:colOff>276226</xdr:colOff>
      <xdr:row>36</xdr:row>
      <xdr:rowOff>209550</xdr:rowOff>
    </xdr:from>
    <xdr:to>
      <xdr:col>14</xdr:col>
      <xdr:colOff>2162176</xdr:colOff>
      <xdr:row>39</xdr:row>
      <xdr:rowOff>28575</xdr:rowOff>
    </xdr:to>
    <xdr:sp macro="" textlink="">
      <xdr:nvSpPr>
        <xdr:cNvPr id="135" name="Rectangle: Rounded Corners 134">
          <a:extLst>
            <a:ext uri="{FF2B5EF4-FFF2-40B4-BE49-F238E27FC236}">
              <a16:creationId xmlns:a16="http://schemas.microsoft.com/office/drawing/2014/main" id="{189255C6-FDD4-4033-A672-39B66AB18219}"/>
            </a:ext>
          </a:extLst>
        </xdr:cNvPr>
        <xdr:cNvSpPr/>
      </xdr:nvSpPr>
      <xdr:spPr>
        <a:xfrm>
          <a:off x="26527126" y="93821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Master Lean Sensei Notes</a:t>
          </a:r>
        </a:p>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0" i="0" u="none" strike="noStrike" cap="all">
              <a:solidFill>
                <a:schemeClr val="lt1"/>
              </a:solidFill>
              <a:effectLst/>
              <a:latin typeface="+mn-lt"/>
              <a:ea typeface="+mn-ea"/>
              <a:cs typeface="+mn-cs"/>
              <a:hlinkClick xmlns:r="http://schemas.openxmlformats.org/officeDocument/2006/relationships" r:id=""/>
            </a:rPr>
            <a:t>MEETING THE MASTERS</a:t>
          </a:r>
          <a:endParaRPr lang="en-US" sz="1100" b="0" i="0" cap="all">
            <a:solidFill>
              <a:schemeClr val="lt1"/>
            </a:solidFill>
            <a:effectLst/>
            <a:latin typeface="+mn-lt"/>
            <a:ea typeface="+mn-ea"/>
            <a:cs typeface="+mn-cs"/>
          </a:endParaRPr>
        </a:p>
        <a:p>
          <a:pPr algn="ctr"/>
          <a:endParaRPr lang="en-US" sz="1100" b="1">
            <a:solidFill>
              <a:sysClr val="windowText" lastClr="000000"/>
            </a:solidFill>
          </a:endParaRPr>
        </a:p>
      </xdr:txBody>
    </xdr:sp>
    <xdr:clientData/>
  </xdr:twoCellAnchor>
  <xdr:twoCellAnchor>
    <xdr:from>
      <xdr:col>14</xdr:col>
      <xdr:colOff>304801</xdr:colOff>
      <xdr:row>39</xdr:row>
      <xdr:rowOff>104775</xdr:rowOff>
    </xdr:from>
    <xdr:to>
      <xdr:col>14</xdr:col>
      <xdr:colOff>2190751</xdr:colOff>
      <xdr:row>41</xdr:row>
      <xdr:rowOff>171450</xdr:rowOff>
    </xdr:to>
    <xdr:sp macro="" textlink="">
      <xdr:nvSpPr>
        <xdr:cNvPr id="136" name="Rectangle: Rounded Corners 135">
          <a:extLst>
            <a:ext uri="{FF2B5EF4-FFF2-40B4-BE49-F238E27FC236}">
              <a16:creationId xmlns:a16="http://schemas.microsoft.com/office/drawing/2014/main" id="{D49439B7-E55D-4F13-A33B-4B558B5BC329}"/>
            </a:ext>
          </a:extLst>
        </xdr:cNvPr>
        <xdr:cNvSpPr/>
      </xdr:nvSpPr>
      <xdr:spPr>
        <a:xfrm>
          <a:off x="26555701" y="100203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SCRUM</a:t>
          </a:r>
          <a:endParaRPr lang="en-US" sz="1100" b="1">
            <a:solidFill>
              <a:sysClr val="windowText" lastClr="000000"/>
            </a:solidFill>
          </a:endParaRPr>
        </a:p>
      </xdr:txBody>
    </xdr:sp>
    <xdr:clientData/>
  </xdr:twoCellAnchor>
  <xdr:twoCellAnchor>
    <xdr:from>
      <xdr:col>14</xdr:col>
      <xdr:colOff>276226</xdr:colOff>
      <xdr:row>41</xdr:row>
      <xdr:rowOff>238125</xdr:rowOff>
    </xdr:from>
    <xdr:to>
      <xdr:col>14</xdr:col>
      <xdr:colOff>2162176</xdr:colOff>
      <xdr:row>44</xdr:row>
      <xdr:rowOff>57150</xdr:rowOff>
    </xdr:to>
    <xdr:sp macro="" textlink="">
      <xdr:nvSpPr>
        <xdr:cNvPr id="137" name="Rectangle: Rounded Corners 136">
          <a:extLst>
            <a:ext uri="{FF2B5EF4-FFF2-40B4-BE49-F238E27FC236}">
              <a16:creationId xmlns:a16="http://schemas.microsoft.com/office/drawing/2014/main" id="{05D0C7BF-5743-423B-981A-7D3F99D61C84}"/>
            </a:ext>
          </a:extLst>
        </xdr:cNvPr>
        <xdr:cNvSpPr/>
      </xdr:nvSpPr>
      <xdr:spPr>
        <a:xfrm>
          <a:off x="26527126" y="106489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Affinity Process</a:t>
          </a:r>
          <a:endParaRPr lang="en-US" sz="1100" b="1">
            <a:solidFill>
              <a:sysClr val="windowText" lastClr="000000"/>
            </a:solidFill>
          </a:endParaRPr>
        </a:p>
      </xdr:txBody>
    </xdr:sp>
    <xdr:clientData/>
  </xdr:twoCellAnchor>
  <xdr:twoCellAnchor>
    <xdr:from>
      <xdr:col>14</xdr:col>
      <xdr:colOff>285751</xdr:colOff>
      <xdr:row>44</xdr:row>
      <xdr:rowOff>95250</xdr:rowOff>
    </xdr:from>
    <xdr:to>
      <xdr:col>14</xdr:col>
      <xdr:colOff>2171701</xdr:colOff>
      <xdr:row>46</xdr:row>
      <xdr:rowOff>161925</xdr:rowOff>
    </xdr:to>
    <xdr:sp macro="" textlink="">
      <xdr:nvSpPr>
        <xdr:cNvPr id="138" name="Rectangle: Rounded Corners 137">
          <a:extLst>
            <a:ext uri="{FF2B5EF4-FFF2-40B4-BE49-F238E27FC236}">
              <a16:creationId xmlns:a16="http://schemas.microsoft.com/office/drawing/2014/main" id="{4D179BB0-171D-49C6-AF3C-DCCFC9B65F4A}"/>
            </a:ext>
          </a:extLst>
        </xdr:cNvPr>
        <xdr:cNvSpPr/>
      </xdr:nvSpPr>
      <xdr:spPr>
        <a:xfrm>
          <a:off x="26536651" y="112490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Poka Yoke</a:t>
          </a:r>
          <a:endParaRPr lang="en-US" sz="1100" b="1">
            <a:solidFill>
              <a:sysClr val="windowText" lastClr="000000"/>
            </a:solidFill>
          </a:endParaRPr>
        </a:p>
      </xdr:txBody>
    </xdr:sp>
    <xdr:clientData/>
  </xdr:twoCellAnchor>
  <xdr:twoCellAnchor>
    <xdr:from>
      <xdr:col>14</xdr:col>
      <xdr:colOff>285751</xdr:colOff>
      <xdr:row>46</xdr:row>
      <xdr:rowOff>238125</xdr:rowOff>
    </xdr:from>
    <xdr:to>
      <xdr:col>14</xdr:col>
      <xdr:colOff>2171701</xdr:colOff>
      <xdr:row>49</xdr:row>
      <xdr:rowOff>57150</xdr:rowOff>
    </xdr:to>
    <xdr:sp macro="" textlink="">
      <xdr:nvSpPr>
        <xdr:cNvPr id="139" name="Rectangle: Rounded Corners 138">
          <a:extLst>
            <a:ext uri="{FF2B5EF4-FFF2-40B4-BE49-F238E27FC236}">
              <a16:creationId xmlns:a16="http://schemas.microsoft.com/office/drawing/2014/main" id="{CE6FCE03-CB25-4E02-8757-8D2FAD45906C}"/>
            </a:ext>
          </a:extLst>
        </xdr:cNvPr>
        <xdr:cNvSpPr/>
      </xdr:nvSpPr>
      <xdr:spPr>
        <a:xfrm>
          <a:off x="26536651" y="118872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Problem Solving - 5Why - Fishbone Chart</a:t>
          </a:r>
          <a:endParaRPr lang="en-US" sz="1100" b="1">
            <a:solidFill>
              <a:sysClr val="windowText" lastClr="000000"/>
            </a:solidFill>
          </a:endParaRPr>
        </a:p>
      </xdr:txBody>
    </xdr:sp>
    <xdr:clientData/>
  </xdr:twoCellAnchor>
  <xdr:twoCellAnchor>
    <xdr:from>
      <xdr:col>14</xdr:col>
      <xdr:colOff>266701</xdr:colOff>
      <xdr:row>49</xdr:row>
      <xdr:rowOff>133350</xdr:rowOff>
    </xdr:from>
    <xdr:to>
      <xdr:col>14</xdr:col>
      <xdr:colOff>2152651</xdr:colOff>
      <xdr:row>51</xdr:row>
      <xdr:rowOff>200025</xdr:rowOff>
    </xdr:to>
    <xdr:sp macro="" textlink="">
      <xdr:nvSpPr>
        <xdr:cNvPr id="140" name="Rectangle: Rounded Corners 139">
          <a:extLst>
            <a:ext uri="{FF2B5EF4-FFF2-40B4-BE49-F238E27FC236}">
              <a16:creationId xmlns:a16="http://schemas.microsoft.com/office/drawing/2014/main" id="{EC25AC19-1214-4C18-A8C0-A8C029F4B2DB}"/>
            </a:ext>
          </a:extLst>
        </xdr:cNvPr>
        <xdr:cNvSpPr/>
      </xdr:nvSpPr>
      <xdr:spPr>
        <a:xfrm>
          <a:off x="26517601" y="125253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Problem Solving - 5Why - Fishbone Chart</a:t>
          </a:r>
          <a:endParaRPr lang="en-US" sz="1100" b="1">
            <a:solidFill>
              <a:sysClr val="windowText" lastClr="000000"/>
            </a:solidFill>
          </a:endParaRPr>
        </a:p>
      </xdr:txBody>
    </xdr:sp>
    <xdr:clientData/>
  </xdr:twoCellAnchor>
  <xdr:twoCellAnchor>
    <xdr:from>
      <xdr:col>14</xdr:col>
      <xdr:colOff>257176</xdr:colOff>
      <xdr:row>52</xdr:row>
      <xdr:rowOff>9525</xdr:rowOff>
    </xdr:from>
    <xdr:to>
      <xdr:col>14</xdr:col>
      <xdr:colOff>2143126</xdr:colOff>
      <xdr:row>54</xdr:row>
      <xdr:rowOff>190500</xdr:rowOff>
    </xdr:to>
    <xdr:sp macro="" textlink="">
      <xdr:nvSpPr>
        <xdr:cNvPr id="141" name="Rectangle: Rounded Corners 140">
          <a:extLst>
            <a:ext uri="{FF2B5EF4-FFF2-40B4-BE49-F238E27FC236}">
              <a16:creationId xmlns:a16="http://schemas.microsoft.com/office/drawing/2014/main" id="{3BED5FA1-E1C5-4B6C-8BD1-F5056EC6369E}"/>
            </a:ext>
          </a:extLst>
        </xdr:cNvPr>
        <xdr:cNvSpPr/>
      </xdr:nvSpPr>
      <xdr:spPr>
        <a:xfrm>
          <a:off x="28889326" y="13144500"/>
          <a:ext cx="1885950" cy="6762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Gemba Walks</a:t>
          </a:r>
        </a:p>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0" i="0" u="none" strike="noStrike" cap="all">
              <a:solidFill>
                <a:schemeClr val="lt1"/>
              </a:solidFill>
              <a:effectLst/>
              <a:latin typeface="+mn-lt"/>
              <a:ea typeface="+mn-ea"/>
              <a:cs typeface="+mn-cs"/>
              <a:hlinkClick xmlns:r="http://schemas.openxmlformats.org/officeDocument/2006/relationships" r:id=""/>
            </a:rPr>
            <a:t>BY THE BOOK: HOW TO DO A GEMBA WALK</a:t>
          </a:r>
          <a:endParaRPr lang="en-US" sz="1100" b="0" i="0" cap="all">
            <a:solidFill>
              <a:schemeClr val="lt1"/>
            </a:solidFill>
            <a:effectLst/>
            <a:latin typeface="+mn-lt"/>
            <a:ea typeface="+mn-ea"/>
            <a:cs typeface="+mn-cs"/>
          </a:endParaRPr>
        </a:p>
        <a:p>
          <a:pPr algn="ctr"/>
          <a:endParaRPr lang="en-US" sz="1100" b="1">
            <a:solidFill>
              <a:sysClr val="windowText" lastClr="000000"/>
            </a:solidFill>
          </a:endParaRPr>
        </a:p>
      </xdr:txBody>
    </xdr:sp>
    <xdr:clientData/>
  </xdr:twoCellAnchor>
  <xdr:twoCellAnchor>
    <xdr:from>
      <xdr:col>14</xdr:col>
      <xdr:colOff>266701</xdr:colOff>
      <xdr:row>54</xdr:row>
      <xdr:rowOff>219075</xdr:rowOff>
    </xdr:from>
    <xdr:to>
      <xdr:col>14</xdr:col>
      <xdr:colOff>2152651</xdr:colOff>
      <xdr:row>57</xdr:row>
      <xdr:rowOff>38100</xdr:rowOff>
    </xdr:to>
    <xdr:sp macro="" textlink="">
      <xdr:nvSpPr>
        <xdr:cNvPr id="142" name="Rectangle: Rounded Corners 141">
          <a:extLst>
            <a:ext uri="{FF2B5EF4-FFF2-40B4-BE49-F238E27FC236}">
              <a16:creationId xmlns:a16="http://schemas.microsoft.com/office/drawing/2014/main" id="{B1EBDD94-9851-4BEF-AC2A-1362B5B78265}"/>
            </a:ext>
          </a:extLst>
        </xdr:cNvPr>
        <xdr:cNvSpPr/>
      </xdr:nvSpPr>
      <xdr:spPr>
        <a:xfrm>
          <a:off x="28898851" y="138493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Heijunka</a:t>
          </a:r>
          <a:endParaRPr lang="en-US" sz="1100" b="1">
            <a:solidFill>
              <a:sysClr val="windowText" lastClr="000000"/>
            </a:solidFill>
          </a:endParaRPr>
        </a:p>
      </xdr:txBody>
    </xdr:sp>
    <xdr:clientData/>
  </xdr:twoCellAnchor>
  <xdr:twoCellAnchor>
    <xdr:from>
      <xdr:col>14</xdr:col>
      <xdr:colOff>266701</xdr:colOff>
      <xdr:row>56</xdr:row>
      <xdr:rowOff>228600</xdr:rowOff>
    </xdr:from>
    <xdr:to>
      <xdr:col>14</xdr:col>
      <xdr:colOff>2152651</xdr:colOff>
      <xdr:row>59</xdr:row>
      <xdr:rowOff>47625</xdr:rowOff>
    </xdr:to>
    <xdr:sp macro="" textlink="">
      <xdr:nvSpPr>
        <xdr:cNvPr id="143" name="Rectangle: Rounded Corners 142">
          <a:extLst>
            <a:ext uri="{FF2B5EF4-FFF2-40B4-BE49-F238E27FC236}">
              <a16:creationId xmlns:a16="http://schemas.microsoft.com/office/drawing/2014/main" id="{B4DE3809-D8BC-4B53-A877-6C7A63F7261C}"/>
            </a:ext>
          </a:extLst>
        </xdr:cNvPr>
        <xdr:cNvSpPr/>
      </xdr:nvSpPr>
      <xdr:spPr>
        <a:xfrm>
          <a:off x="26517601" y="143541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Quality Stream Mapping</a:t>
          </a:r>
          <a:endParaRPr lang="en-US" sz="1100" b="1">
            <a:solidFill>
              <a:sysClr val="windowText" lastClr="000000"/>
            </a:solidFill>
          </a:endParaRPr>
        </a:p>
      </xdr:txBody>
    </xdr:sp>
    <xdr:clientData/>
  </xdr:twoCellAnchor>
  <xdr:twoCellAnchor>
    <xdr:from>
      <xdr:col>14</xdr:col>
      <xdr:colOff>285751</xdr:colOff>
      <xdr:row>59</xdr:row>
      <xdr:rowOff>104775</xdr:rowOff>
    </xdr:from>
    <xdr:to>
      <xdr:col>14</xdr:col>
      <xdr:colOff>2171701</xdr:colOff>
      <xdr:row>61</xdr:row>
      <xdr:rowOff>171450</xdr:rowOff>
    </xdr:to>
    <xdr:sp macro="" textlink="">
      <xdr:nvSpPr>
        <xdr:cNvPr id="144" name="Rectangle: Rounded Corners 143">
          <a:extLst>
            <a:ext uri="{FF2B5EF4-FFF2-40B4-BE49-F238E27FC236}">
              <a16:creationId xmlns:a16="http://schemas.microsoft.com/office/drawing/2014/main" id="{DDB15F1A-A6FD-457A-B359-7DD10922ACAE}"/>
            </a:ext>
          </a:extLst>
        </xdr:cNvPr>
        <xdr:cNvSpPr/>
      </xdr:nvSpPr>
      <xdr:spPr>
        <a:xfrm>
          <a:off x="26536651" y="149733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Playbook Creation</a:t>
          </a:r>
          <a:endParaRPr lang="en-US" sz="1100" b="1">
            <a:solidFill>
              <a:sysClr val="windowText" lastClr="000000"/>
            </a:solidFill>
          </a:endParaRPr>
        </a:p>
      </xdr:txBody>
    </xdr:sp>
    <xdr:clientData/>
  </xdr:twoCellAnchor>
  <xdr:twoCellAnchor>
    <xdr:from>
      <xdr:col>14</xdr:col>
      <xdr:colOff>247651</xdr:colOff>
      <xdr:row>62</xdr:row>
      <xdr:rowOff>19050</xdr:rowOff>
    </xdr:from>
    <xdr:to>
      <xdr:col>14</xdr:col>
      <xdr:colOff>2133601</xdr:colOff>
      <xdr:row>64</xdr:row>
      <xdr:rowOff>85725</xdr:rowOff>
    </xdr:to>
    <xdr:sp macro="" textlink="">
      <xdr:nvSpPr>
        <xdr:cNvPr id="145" name="Rectangle: Rounded Corners 144">
          <a:extLst>
            <a:ext uri="{FF2B5EF4-FFF2-40B4-BE49-F238E27FC236}">
              <a16:creationId xmlns:a16="http://schemas.microsoft.com/office/drawing/2014/main" id="{F96AEBD9-A51B-4D52-98E0-32FA59111CCA}"/>
            </a:ext>
          </a:extLst>
        </xdr:cNvPr>
        <xdr:cNvSpPr/>
      </xdr:nvSpPr>
      <xdr:spPr>
        <a:xfrm>
          <a:off x="26498551" y="156305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Design for Manufacturing</a:t>
          </a:r>
          <a:endParaRPr lang="en-US" sz="1100" b="1">
            <a:solidFill>
              <a:sysClr val="windowText" lastClr="000000"/>
            </a:solidFill>
          </a:endParaRPr>
        </a:p>
      </xdr:txBody>
    </xdr:sp>
    <xdr:clientData/>
  </xdr:twoCellAnchor>
  <xdr:twoCellAnchor>
    <xdr:from>
      <xdr:col>14</xdr:col>
      <xdr:colOff>257176</xdr:colOff>
      <xdr:row>64</xdr:row>
      <xdr:rowOff>161925</xdr:rowOff>
    </xdr:from>
    <xdr:to>
      <xdr:col>14</xdr:col>
      <xdr:colOff>2143126</xdr:colOff>
      <xdr:row>66</xdr:row>
      <xdr:rowOff>228600</xdr:rowOff>
    </xdr:to>
    <xdr:sp macro="" textlink="">
      <xdr:nvSpPr>
        <xdr:cNvPr id="146" name="Rectangle: Rounded Corners 145">
          <a:extLst>
            <a:ext uri="{FF2B5EF4-FFF2-40B4-BE49-F238E27FC236}">
              <a16:creationId xmlns:a16="http://schemas.microsoft.com/office/drawing/2014/main" id="{6E1FF3B9-39D2-4A14-80A7-A0C41ABE2FCA}"/>
            </a:ext>
          </a:extLst>
        </xdr:cNvPr>
        <xdr:cNvSpPr/>
      </xdr:nvSpPr>
      <xdr:spPr>
        <a:xfrm>
          <a:off x="26508076" y="162687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Reshoring - Total Cost of Ownership</a:t>
          </a:r>
          <a:endParaRPr lang="en-US" sz="1100" b="1">
            <a:solidFill>
              <a:sysClr val="windowText" lastClr="000000"/>
            </a:solidFill>
          </a:endParaRPr>
        </a:p>
      </xdr:txBody>
    </xdr:sp>
    <xdr:clientData/>
  </xdr:twoCellAnchor>
  <xdr:twoCellAnchor>
    <xdr:from>
      <xdr:col>14</xdr:col>
      <xdr:colOff>276226</xdr:colOff>
      <xdr:row>67</xdr:row>
      <xdr:rowOff>9525</xdr:rowOff>
    </xdr:from>
    <xdr:to>
      <xdr:col>14</xdr:col>
      <xdr:colOff>2162176</xdr:colOff>
      <xdr:row>69</xdr:row>
      <xdr:rowOff>76200</xdr:rowOff>
    </xdr:to>
    <xdr:sp macro="" textlink="">
      <xdr:nvSpPr>
        <xdr:cNvPr id="147" name="Rectangle: Rounded Corners 146">
          <a:extLst>
            <a:ext uri="{FF2B5EF4-FFF2-40B4-BE49-F238E27FC236}">
              <a16:creationId xmlns:a16="http://schemas.microsoft.com/office/drawing/2014/main" id="{665248E2-1D22-4F0B-8D85-7DDB4FDAEAD9}"/>
            </a:ext>
          </a:extLst>
        </xdr:cNvPr>
        <xdr:cNvSpPr/>
      </xdr:nvSpPr>
      <xdr:spPr>
        <a:xfrm>
          <a:off x="26527126" y="168592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Metrics that Matters</a:t>
          </a:r>
          <a:endParaRPr lang="en-US" sz="1100" b="1">
            <a:solidFill>
              <a:sysClr val="windowText" lastClr="000000"/>
            </a:solidFill>
          </a:endParaRPr>
        </a:p>
      </xdr:txBody>
    </xdr:sp>
    <xdr:clientData/>
  </xdr:twoCellAnchor>
  <xdr:twoCellAnchor>
    <xdr:from>
      <xdr:col>14</xdr:col>
      <xdr:colOff>266701</xdr:colOff>
      <xdr:row>69</xdr:row>
      <xdr:rowOff>190500</xdr:rowOff>
    </xdr:from>
    <xdr:to>
      <xdr:col>14</xdr:col>
      <xdr:colOff>2152651</xdr:colOff>
      <xdr:row>72</xdr:row>
      <xdr:rowOff>9525</xdr:rowOff>
    </xdr:to>
    <xdr:sp macro="" textlink="">
      <xdr:nvSpPr>
        <xdr:cNvPr id="148" name="Rectangle: Rounded Corners 147">
          <a:extLst>
            <a:ext uri="{FF2B5EF4-FFF2-40B4-BE49-F238E27FC236}">
              <a16:creationId xmlns:a16="http://schemas.microsoft.com/office/drawing/2014/main" id="{74A616D2-C737-4586-967E-95F4F83A3E8C}"/>
            </a:ext>
          </a:extLst>
        </xdr:cNvPr>
        <xdr:cNvSpPr/>
      </xdr:nvSpPr>
      <xdr:spPr>
        <a:xfrm>
          <a:off x="26517601" y="175355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Train the Trainer</a:t>
          </a:r>
          <a:endParaRPr lang="en-US" sz="1100" b="1">
            <a:solidFill>
              <a:sysClr val="windowText" lastClr="000000"/>
            </a:solidFill>
          </a:endParaRPr>
        </a:p>
      </xdr:txBody>
    </xdr:sp>
    <xdr:clientData/>
  </xdr:twoCellAnchor>
  <xdr:twoCellAnchor>
    <xdr:from>
      <xdr:col>14</xdr:col>
      <xdr:colOff>285751</xdr:colOff>
      <xdr:row>72</xdr:row>
      <xdr:rowOff>38100</xdr:rowOff>
    </xdr:from>
    <xdr:to>
      <xdr:col>14</xdr:col>
      <xdr:colOff>2171701</xdr:colOff>
      <xdr:row>74</xdr:row>
      <xdr:rowOff>104775</xdr:rowOff>
    </xdr:to>
    <xdr:sp macro="" textlink="">
      <xdr:nvSpPr>
        <xdr:cNvPr id="149" name="Rectangle: Rounded Corners 148">
          <a:extLst>
            <a:ext uri="{FF2B5EF4-FFF2-40B4-BE49-F238E27FC236}">
              <a16:creationId xmlns:a16="http://schemas.microsoft.com/office/drawing/2014/main" id="{55D64F89-2C90-4E34-AE5E-105C46329DA1}"/>
            </a:ext>
          </a:extLst>
        </xdr:cNvPr>
        <xdr:cNvSpPr/>
      </xdr:nvSpPr>
      <xdr:spPr>
        <a:xfrm>
          <a:off x="26536651" y="18126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Lean in Sales</a:t>
          </a:r>
          <a:endParaRPr lang="en-US" sz="1100" b="1">
            <a:solidFill>
              <a:sysClr val="windowText" lastClr="000000"/>
            </a:solidFill>
          </a:endParaRPr>
        </a:p>
      </xdr:txBody>
    </xdr:sp>
    <xdr:clientData/>
  </xdr:twoCellAnchor>
  <xdr:twoCellAnchor>
    <xdr:from>
      <xdr:col>14</xdr:col>
      <xdr:colOff>257176</xdr:colOff>
      <xdr:row>154</xdr:row>
      <xdr:rowOff>24245</xdr:rowOff>
    </xdr:from>
    <xdr:to>
      <xdr:col>14</xdr:col>
      <xdr:colOff>2143126</xdr:colOff>
      <xdr:row>161</xdr:row>
      <xdr:rowOff>51955</xdr:rowOff>
    </xdr:to>
    <xdr:sp macro="" textlink="">
      <xdr:nvSpPr>
        <xdr:cNvPr id="150" name="Rectangle: Rounded Corners 149">
          <a:extLst>
            <a:ext uri="{FF2B5EF4-FFF2-40B4-BE49-F238E27FC236}">
              <a16:creationId xmlns:a16="http://schemas.microsoft.com/office/drawing/2014/main" id="{23380791-57FC-4678-B07B-AF15AFB7F686}"/>
            </a:ext>
          </a:extLst>
        </xdr:cNvPr>
        <xdr:cNvSpPr/>
      </xdr:nvSpPr>
      <xdr:spPr>
        <a:xfrm>
          <a:off x="28988040" y="20823381"/>
          <a:ext cx="1885950" cy="136121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Kaizen Blitz</a:t>
          </a:r>
        </a:p>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0" i="0" u="none" strike="noStrike" cap="all">
              <a:solidFill>
                <a:schemeClr val="lt1"/>
              </a:solidFill>
              <a:effectLst/>
              <a:latin typeface="+mn-lt"/>
              <a:ea typeface="+mn-ea"/>
              <a:cs typeface="+mn-cs"/>
              <a:hlinkClick xmlns:r="http://schemas.openxmlformats.org/officeDocument/2006/relationships" r:id=""/>
            </a:rPr>
            <a:t>KAIZEN BLITZ: READY, FIRE, AIM</a:t>
          </a:r>
          <a:endParaRPr lang="en-US" sz="1100" b="0" i="0" cap="all">
            <a:solidFill>
              <a:schemeClr val="lt1"/>
            </a:solidFill>
            <a:effectLst/>
            <a:latin typeface="+mn-lt"/>
            <a:ea typeface="+mn-ea"/>
            <a:cs typeface="+mn-cs"/>
          </a:endParaRPr>
        </a:p>
        <a:p>
          <a:pPr algn="ctr"/>
          <a:endParaRPr lang="en-US" sz="1100" b="1">
            <a:solidFill>
              <a:sysClr val="windowText" lastClr="000000"/>
            </a:solidFill>
          </a:endParaRPr>
        </a:p>
      </xdr:txBody>
    </xdr:sp>
    <xdr:clientData/>
  </xdr:twoCellAnchor>
  <xdr:twoCellAnchor>
    <xdr:from>
      <xdr:col>14</xdr:col>
      <xdr:colOff>257176</xdr:colOff>
      <xdr:row>146</xdr:row>
      <xdr:rowOff>104775</xdr:rowOff>
    </xdr:from>
    <xdr:to>
      <xdr:col>14</xdr:col>
      <xdr:colOff>2143126</xdr:colOff>
      <xdr:row>149</xdr:row>
      <xdr:rowOff>95250</xdr:rowOff>
    </xdr:to>
    <xdr:sp macro="" textlink="">
      <xdr:nvSpPr>
        <xdr:cNvPr id="151" name="Rectangle: Rounded Corners 150">
          <a:extLst>
            <a:ext uri="{FF2B5EF4-FFF2-40B4-BE49-F238E27FC236}">
              <a16:creationId xmlns:a16="http://schemas.microsoft.com/office/drawing/2014/main" id="{04F6021C-EE5F-4F93-AD34-CE8740B40BF3}"/>
            </a:ext>
          </a:extLst>
        </xdr:cNvPr>
        <xdr:cNvSpPr/>
      </xdr:nvSpPr>
      <xdr:spPr>
        <a:xfrm>
          <a:off x="26508076" y="197548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Project Management</a:t>
          </a:r>
          <a:endParaRPr lang="en-US" sz="1100" b="1">
            <a:solidFill>
              <a:sysClr val="windowText" lastClr="000000"/>
            </a:solidFill>
          </a:endParaRPr>
        </a:p>
      </xdr:txBody>
    </xdr:sp>
    <xdr:clientData/>
  </xdr:twoCellAnchor>
  <xdr:twoCellAnchor>
    <xdr:from>
      <xdr:col>14</xdr:col>
      <xdr:colOff>257176</xdr:colOff>
      <xdr:row>149</xdr:row>
      <xdr:rowOff>123825</xdr:rowOff>
    </xdr:from>
    <xdr:to>
      <xdr:col>14</xdr:col>
      <xdr:colOff>2143126</xdr:colOff>
      <xdr:row>152</xdr:row>
      <xdr:rowOff>114300</xdr:rowOff>
    </xdr:to>
    <xdr:sp macro="" textlink="">
      <xdr:nvSpPr>
        <xdr:cNvPr id="152" name="Rectangle: Rounded Corners 151">
          <a:extLst>
            <a:ext uri="{FF2B5EF4-FFF2-40B4-BE49-F238E27FC236}">
              <a16:creationId xmlns:a16="http://schemas.microsoft.com/office/drawing/2014/main" id="{FFF8995A-8190-488F-8000-C9A4BA0D5A66}"/>
            </a:ext>
          </a:extLst>
        </xdr:cNvPr>
        <xdr:cNvSpPr/>
      </xdr:nvSpPr>
      <xdr:spPr>
        <a:xfrm>
          <a:off x="26508076" y="203454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Cellular Manufacturing</a:t>
          </a:r>
          <a:endParaRPr lang="en-US" sz="1100" b="1">
            <a:solidFill>
              <a:sysClr val="windowText" lastClr="000000"/>
            </a:solidFill>
          </a:endParaRPr>
        </a:p>
      </xdr:txBody>
    </xdr:sp>
    <xdr:clientData/>
  </xdr:twoCellAnchor>
  <xdr:twoCellAnchor editAs="oneCell">
    <xdr:from>
      <xdr:col>1</xdr:col>
      <xdr:colOff>66675</xdr:colOff>
      <xdr:row>0</xdr:row>
      <xdr:rowOff>85725</xdr:rowOff>
    </xdr:from>
    <xdr:to>
      <xdr:col>1</xdr:col>
      <xdr:colOff>449962</xdr:colOff>
      <xdr:row>0</xdr:row>
      <xdr:rowOff>466725</xdr:rowOff>
    </xdr:to>
    <xdr:pic>
      <xdr:nvPicPr>
        <xdr:cNvPr id="213" name="Graphic 212" descr="House">
          <a:hlinkClick xmlns:r="http://schemas.openxmlformats.org/officeDocument/2006/relationships" r:id="rId1"/>
          <a:extLst>
            <a:ext uri="{FF2B5EF4-FFF2-40B4-BE49-F238E27FC236}">
              <a16:creationId xmlns:a16="http://schemas.microsoft.com/office/drawing/2014/main" id="{CDD99A8D-CADF-411E-A818-1DF2AC13BF9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0025" y="85725"/>
          <a:ext cx="383287" cy="381000"/>
        </a:xfrm>
        <a:prstGeom prst="rect">
          <a:avLst/>
        </a:prstGeom>
      </xdr:spPr>
    </xdr:pic>
    <xdr:clientData/>
  </xdr:twoCellAnchor>
  <xdr:twoCellAnchor>
    <xdr:from>
      <xdr:col>15</xdr:col>
      <xdr:colOff>26844</xdr:colOff>
      <xdr:row>34</xdr:row>
      <xdr:rowOff>131619</xdr:rowOff>
    </xdr:from>
    <xdr:to>
      <xdr:col>19</xdr:col>
      <xdr:colOff>492703</xdr:colOff>
      <xdr:row>36</xdr:row>
      <xdr:rowOff>193097</xdr:rowOff>
    </xdr:to>
    <xdr:sp macro="" textlink="">
      <xdr:nvSpPr>
        <xdr:cNvPr id="105" name="Rectangle: Rounded Corners 104">
          <a:extLst>
            <a:ext uri="{FF2B5EF4-FFF2-40B4-BE49-F238E27FC236}">
              <a16:creationId xmlns:a16="http://schemas.microsoft.com/office/drawing/2014/main" id="{111591DF-E552-4CC4-BFFB-3AEECF1F9A29}"/>
            </a:ext>
          </a:extLst>
        </xdr:cNvPr>
        <xdr:cNvSpPr/>
      </xdr:nvSpPr>
      <xdr:spPr>
        <a:xfrm>
          <a:off x="31147617" y="8652164"/>
          <a:ext cx="1885950" cy="54638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Lean 101</a:t>
          </a:r>
          <a:endParaRPr lang="en-US" sz="1100" b="1">
            <a:solidFill>
              <a:sysClr val="windowText" lastClr="000000"/>
            </a:solidFill>
          </a:endParaRPr>
        </a:p>
      </xdr:txBody>
    </xdr:sp>
    <xdr:clientData/>
  </xdr:twoCellAnchor>
  <xdr:twoCellAnchor>
    <xdr:from>
      <xdr:col>15</xdr:col>
      <xdr:colOff>75335</xdr:colOff>
      <xdr:row>37</xdr:row>
      <xdr:rowOff>6928</xdr:rowOff>
    </xdr:from>
    <xdr:to>
      <xdr:col>19</xdr:col>
      <xdr:colOff>541194</xdr:colOff>
      <xdr:row>39</xdr:row>
      <xdr:rowOff>68407</xdr:rowOff>
    </xdr:to>
    <xdr:sp macro="" textlink="">
      <xdr:nvSpPr>
        <xdr:cNvPr id="106" name="Rectangle: Rounded Corners 105">
          <a:extLst>
            <a:ext uri="{FF2B5EF4-FFF2-40B4-BE49-F238E27FC236}">
              <a16:creationId xmlns:a16="http://schemas.microsoft.com/office/drawing/2014/main" id="{7C10413B-C683-4012-A975-C8FB40B94596}"/>
            </a:ext>
          </a:extLst>
        </xdr:cNvPr>
        <xdr:cNvSpPr/>
      </xdr:nvSpPr>
      <xdr:spPr>
        <a:xfrm>
          <a:off x="31196108" y="9254837"/>
          <a:ext cx="1885950" cy="54638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A3</a:t>
          </a:r>
          <a:endParaRPr lang="en-US" sz="1100" b="1">
            <a:solidFill>
              <a:sysClr val="windowText" lastClr="000000"/>
            </a:solidFill>
          </a:endParaRPr>
        </a:p>
      </xdr:txBody>
    </xdr:sp>
    <xdr:clientData/>
  </xdr:twoCellAnchor>
  <xdr:twoCellAnchor>
    <xdr:from>
      <xdr:col>18</xdr:col>
      <xdr:colOff>48492</xdr:colOff>
      <xdr:row>1</xdr:row>
      <xdr:rowOff>165387</xdr:rowOff>
    </xdr:from>
    <xdr:to>
      <xdr:col>21</xdr:col>
      <xdr:colOff>211283</xdr:colOff>
      <xdr:row>2</xdr:row>
      <xdr:rowOff>225136</xdr:rowOff>
    </xdr:to>
    <xdr:sp macro="" textlink="">
      <xdr:nvSpPr>
        <xdr:cNvPr id="91" name="Rectangle: Rounded Corners 90">
          <a:hlinkClick xmlns:r="http://schemas.openxmlformats.org/officeDocument/2006/relationships" r:id="rId4"/>
          <a:extLst>
            <a:ext uri="{FF2B5EF4-FFF2-40B4-BE49-F238E27FC236}">
              <a16:creationId xmlns:a16="http://schemas.microsoft.com/office/drawing/2014/main" id="{D8AC4703-56A7-49F1-BCE9-7775B751E5E3}"/>
            </a:ext>
          </a:extLst>
        </xdr:cNvPr>
        <xdr:cNvSpPr/>
      </xdr:nvSpPr>
      <xdr:spPr>
        <a:xfrm>
          <a:off x="31983219" y="719569"/>
          <a:ext cx="1981200" cy="45806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u="sng">
              <a:solidFill>
                <a:srgbClr val="3333FF"/>
              </a:solidFill>
            </a:rPr>
            <a:t>5S - in the office</a:t>
          </a:r>
          <a:r>
            <a:rPr lang="en-US" sz="1100" b="1" u="sng" baseline="0">
              <a:solidFill>
                <a:srgbClr val="3333FF"/>
              </a:solidFill>
            </a:rPr>
            <a:t> Audit</a:t>
          </a:r>
          <a:endParaRPr lang="en-US" sz="1100" b="1" u="sng">
            <a:solidFill>
              <a:srgbClr val="3333FF"/>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1397000</xdr:colOff>
      <xdr:row>0</xdr:row>
      <xdr:rowOff>304800</xdr:rowOff>
    </xdr:from>
    <xdr:to>
      <xdr:col>0</xdr:col>
      <xdr:colOff>3644900</xdr:colOff>
      <xdr:row>3</xdr:row>
      <xdr:rowOff>25264</xdr:rowOff>
    </xdr:to>
    <xdr:pic>
      <xdr:nvPicPr>
        <xdr:cNvPr id="2" name="Picture 1">
          <a:extLst>
            <a:ext uri="{FF2B5EF4-FFF2-40B4-BE49-F238E27FC236}">
              <a16:creationId xmlns:a16="http://schemas.microsoft.com/office/drawing/2014/main" id="{84450D94-AC26-4554-B5AA-85FDDF203E9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7000" y="304800"/>
          <a:ext cx="2247900" cy="634864"/>
        </a:xfrm>
        <a:prstGeom prst="rect">
          <a:avLst/>
        </a:prstGeom>
      </xdr:spPr>
    </xdr:pic>
    <xdr:clientData/>
  </xdr:twoCellAnchor>
  <xdr:twoCellAnchor editAs="oneCell">
    <xdr:from>
      <xdr:col>0</xdr:col>
      <xdr:colOff>1397000</xdr:colOff>
      <xdr:row>0</xdr:row>
      <xdr:rowOff>304800</xdr:rowOff>
    </xdr:from>
    <xdr:to>
      <xdr:col>0</xdr:col>
      <xdr:colOff>3644900</xdr:colOff>
      <xdr:row>3</xdr:row>
      <xdr:rowOff>25264</xdr:rowOff>
    </xdr:to>
    <xdr:pic>
      <xdr:nvPicPr>
        <xdr:cNvPr id="3" name="Picture 2">
          <a:extLst>
            <a:ext uri="{FF2B5EF4-FFF2-40B4-BE49-F238E27FC236}">
              <a16:creationId xmlns:a16="http://schemas.microsoft.com/office/drawing/2014/main" id="{540559A9-6A9C-436D-9BB1-DD5C1C87490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7000" y="304800"/>
          <a:ext cx="2247900" cy="634864"/>
        </a:xfrm>
        <a:prstGeom prst="rect">
          <a:avLst/>
        </a:prstGeom>
      </xdr:spPr>
    </xdr:pic>
    <xdr:clientData/>
  </xdr:twoCellAnchor>
  <xdr:twoCellAnchor editAs="oneCell">
    <xdr:from>
      <xdr:col>0</xdr:col>
      <xdr:colOff>4962525</xdr:colOff>
      <xdr:row>0</xdr:row>
      <xdr:rowOff>247650</xdr:rowOff>
    </xdr:from>
    <xdr:to>
      <xdr:col>0</xdr:col>
      <xdr:colOff>5345812</xdr:colOff>
      <xdr:row>1</xdr:row>
      <xdr:rowOff>152400</xdr:rowOff>
    </xdr:to>
    <xdr:pic>
      <xdr:nvPicPr>
        <xdr:cNvPr id="4" name="Graphic 3" descr="House">
          <a:hlinkClick xmlns:r="http://schemas.openxmlformats.org/officeDocument/2006/relationships" r:id="rId2"/>
          <a:extLst>
            <a:ext uri="{FF2B5EF4-FFF2-40B4-BE49-F238E27FC236}">
              <a16:creationId xmlns:a16="http://schemas.microsoft.com/office/drawing/2014/main" id="{1E1E5A83-6945-4983-BFBF-C5566EA7978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4962525" y="247650"/>
          <a:ext cx="383287" cy="381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112060</xdr:colOff>
      <xdr:row>0</xdr:row>
      <xdr:rowOff>112059</xdr:rowOff>
    </xdr:from>
    <xdr:to>
      <xdr:col>0</xdr:col>
      <xdr:colOff>495347</xdr:colOff>
      <xdr:row>1</xdr:row>
      <xdr:rowOff>15494</xdr:rowOff>
    </xdr:to>
    <xdr:pic>
      <xdr:nvPicPr>
        <xdr:cNvPr id="2" name="Graphic 1" descr="House">
          <a:hlinkClick xmlns:r="http://schemas.openxmlformats.org/officeDocument/2006/relationships" r:id="rId1"/>
          <a:extLst>
            <a:ext uri="{FF2B5EF4-FFF2-40B4-BE49-F238E27FC236}">
              <a16:creationId xmlns:a16="http://schemas.microsoft.com/office/drawing/2014/main" id="{31DAC7F5-401C-4BC5-945E-4869C5ED0A2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2060" y="112059"/>
          <a:ext cx="383287" cy="385288"/>
        </a:xfrm>
        <a:prstGeom prst="rect">
          <a:avLst/>
        </a:prstGeom>
      </xdr:spPr>
    </xdr:pic>
    <xdr:clientData/>
  </xdr:twoCellAnchor>
  <xdr:twoCellAnchor>
    <xdr:from>
      <xdr:col>0</xdr:col>
      <xdr:colOff>168089</xdr:colOff>
      <xdr:row>0</xdr:row>
      <xdr:rowOff>440687</xdr:rowOff>
    </xdr:from>
    <xdr:to>
      <xdr:col>0</xdr:col>
      <xdr:colOff>425824</xdr:colOff>
      <xdr:row>334</xdr:row>
      <xdr:rowOff>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1805D7EB-C767-4157-92F1-C1888165E5E2}"/>
            </a:ext>
          </a:extLst>
        </xdr:cNvPr>
        <xdr:cNvSpPr/>
      </xdr:nvSpPr>
      <xdr:spPr>
        <a:xfrm>
          <a:off x="168089" y="440687"/>
          <a:ext cx="257735" cy="79221931"/>
        </a:xfrm>
        <a:prstGeom prst="rect">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117725</xdr:colOff>
      <xdr:row>0</xdr:row>
      <xdr:rowOff>132945</xdr:rowOff>
    </xdr:from>
    <xdr:to>
      <xdr:col>2</xdr:col>
      <xdr:colOff>10702</xdr:colOff>
      <xdr:row>2</xdr:row>
      <xdr:rowOff>23368</xdr:rowOff>
    </xdr:to>
    <xdr:pic>
      <xdr:nvPicPr>
        <xdr:cNvPr id="2" name="Graphic 1" descr="House">
          <a:hlinkClick xmlns:r="http://schemas.openxmlformats.org/officeDocument/2006/relationships" r:id="rId1"/>
          <a:extLst>
            <a:ext uri="{FF2B5EF4-FFF2-40B4-BE49-F238E27FC236}">
              <a16:creationId xmlns:a16="http://schemas.microsoft.com/office/drawing/2014/main" id="{62E306B1-83F2-4536-85AB-CBD95700776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7725" y="132945"/>
          <a:ext cx="428089" cy="425535"/>
        </a:xfrm>
        <a:prstGeom prst="rect">
          <a:avLst/>
        </a:prstGeom>
      </xdr:spPr>
    </xdr:pic>
    <xdr:clientData/>
  </xdr:twoCellAnchor>
  <xdr:twoCellAnchor editAs="oneCell">
    <xdr:from>
      <xdr:col>0</xdr:col>
      <xdr:colOff>10703</xdr:colOff>
      <xdr:row>15</xdr:row>
      <xdr:rowOff>64214</xdr:rowOff>
    </xdr:from>
    <xdr:to>
      <xdr:col>9</xdr:col>
      <xdr:colOff>30155</xdr:colOff>
      <xdr:row>39</xdr:row>
      <xdr:rowOff>42809</xdr:rowOff>
    </xdr:to>
    <xdr:pic>
      <xdr:nvPicPr>
        <xdr:cNvPr id="3" name="Picture 2">
          <a:extLst>
            <a:ext uri="{FF2B5EF4-FFF2-40B4-BE49-F238E27FC236}">
              <a16:creationId xmlns:a16="http://schemas.microsoft.com/office/drawing/2014/main" id="{A1685A7E-22EE-4D0D-96D1-08A33760038D}"/>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a:xfrm>
          <a:off x="10703" y="10680843"/>
          <a:ext cx="3893665" cy="3831404"/>
        </a:xfrm>
        <a:prstGeom prst="rect">
          <a:avLst/>
        </a:prstGeom>
        <a:ln>
          <a:solidFill>
            <a:schemeClr val="tx1"/>
          </a:solid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117725</xdr:colOff>
      <xdr:row>0</xdr:row>
      <xdr:rowOff>132945</xdr:rowOff>
    </xdr:from>
    <xdr:to>
      <xdr:col>2</xdr:col>
      <xdr:colOff>10702</xdr:colOff>
      <xdr:row>2</xdr:row>
      <xdr:rowOff>23368</xdr:rowOff>
    </xdr:to>
    <xdr:pic>
      <xdr:nvPicPr>
        <xdr:cNvPr id="2" name="Graphic 1" descr="House">
          <a:hlinkClick xmlns:r="http://schemas.openxmlformats.org/officeDocument/2006/relationships" r:id="rId1"/>
          <a:extLst>
            <a:ext uri="{FF2B5EF4-FFF2-40B4-BE49-F238E27FC236}">
              <a16:creationId xmlns:a16="http://schemas.microsoft.com/office/drawing/2014/main" id="{65176F2B-435B-4CDD-A705-EEA60799157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7725" y="132945"/>
          <a:ext cx="426377" cy="42382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117725</xdr:colOff>
      <xdr:row>0</xdr:row>
      <xdr:rowOff>132945</xdr:rowOff>
    </xdr:from>
    <xdr:to>
      <xdr:col>2</xdr:col>
      <xdr:colOff>10702</xdr:colOff>
      <xdr:row>2</xdr:row>
      <xdr:rowOff>23368</xdr:rowOff>
    </xdr:to>
    <xdr:pic>
      <xdr:nvPicPr>
        <xdr:cNvPr id="2" name="Graphic 1" descr="House">
          <a:hlinkClick xmlns:r="http://schemas.openxmlformats.org/officeDocument/2006/relationships" r:id="rId1"/>
          <a:extLst>
            <a:ext uri="{FF2B5EF4-FFF2-40B4-BE49-F238E27FC236}">
              <a16:creationId xmlns:a16="http://schemas.microsoft.com/office/drawing/2014/main" id="{E2615F98-7264-4025-9055-43278410E49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7725" y="132945"/>
          <a:ext cx="426377" cy="423823"/>
        </a:xfrm>
        <a:prstGeom prst="rect">
          <a:avLst/>
        </a:prstGeom>
      </xdr:spPr>
    </xdr:pic>
    <xdr:clientData/>
  </xdr:twoCellAnchor>
  <xdr:twoCellAnchor editAs="oneCell">
    <xdr:from>
      <xdr:col>0</xdr:col>
      <xdr:colOff>117725</xdr:colOff>
      <xdr:row>0</xdr:row>
      <xdr:rowOff>132945</xdr:rowOff>
    </xdr:from>
    <xdr:to>
      <xdr:col>2</xdr:col>
      <xdr:colOff>10702</xdr:colOff>
      <xdr:row>2</xdr:row>
      <xdr:rowOff>23368</xdr:rowOff>
    </xdr:to>
    <xdr:pic>
      <xdr:nvPicPr>
        <xdr:cNvPr id="3" name="Graphic 2" descr="House">
          <a:hlinkClick xmlns:r="http://schemas.openxmlformats.org/officeDocument/2006/relationships" r:id="rId1"/>
          <a:extLst>
            <a:ext uri="{FF2B5EF4-FFF2-40B4-BE49-F238E27FC236}">
              <a16:creationId xmlns:a16="http://schemas.microsoft.com/office/drawing/2014/main" id="{E69CD5A9-643D-4021-8F38-5606C1251BE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17725" y="132945"/>
          <a:ext cx="426377" cy="42382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377776</xdr:colOff>
      <xdr:row>0</xdr:row>
      <xdr:rowOff>375489</xdr:rowOff>
    </xdr:to>
    <xdr:pic>
      <xdr:nvPicPr>
        <xdr:cNvPr id="2" name="Graphic 1" descr="House">
          <a:hlinkClick xmlns:r="http://schemas.openxmlformats.org/officeDocument/2006/relationships" r:id="rId1"/>
          <a:extLst>
            <a:ext uri="{FF2B5EF4-FFF2-40B4-BE49-F238E27FC236}">
              <a16:creationId xmlns:a16="http://schemas.microsoft.com/office/drawing/2014/main" id="{FEA23A08-8145-4C82-9019-56271D18BE4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0" y="0"/>
          <a:ext cx="377776" cy="3754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720271</xdr:colOff>
      <xdr:row>23</xdr:row>
      <xdr:rowOff>72571</xdr:rowOff>
    </xdr:from>
    <xdr:to>
      <xdr:col>6</xdr:col>
      <xdr:colOff>326571</xdr:colOff>
      <xdr:row>24</xdr:row>
      <xdr:rowOff>2162391</xdr:rowOff>
    </xdr:to>
    <xdr:pic>
      <xdr:nvPicPr>
        <xdr:cNvPr id="2" name="Picture 1">
          <a:extLst>
            <a:ext uri="{FF2B5EF4-FFF2-40B4-BE49-F238E27FC236}">
              <a16:creationId xmlns:a16="http://schemas.microsoft.com/office/drawing/2014/main" id="{A4FD7BC9-81B1-4778-B0F8-876E7996853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20271" y="17989096"/>
          <a:ext cx="4578350" cy="3518570"/>
        </a:xfrm>
        <a:prstGeom prst="rect">
          <a:avLst/>
        </a:prstGeom>
      </xdr:spPr>
    </xdr:pic>
    <xdr:clientData/>
  </xdr:twoCellAnchor>
  <xdr:twoCellAnchor editAs="oneCell">
    <xdr:from>
      <xdr:col>6</xdr:col>
      <xdr:colOff>76200</xdr:colOff>
      <xdr:row>0</xdr:row>
      <xdr:rowOff>0</xdr:rowOff>
    </xdr:from>
    <xdr:to>
      <xdr:col>6</xdr:col>
      <xdr:colOff>459487</xdr:colOff>
      <xdr:row>0</xdr:row>
      <xdr:rowOff>381000</xdr:rowOff>
    </xdr:to>
    <xdr:pic>
      <xdr:nvPicPr>
        <xdr:cNvPr id="4" name="Graphic 3" descr="House">
          <a:hlinkClick xmlns:r="http://schemas.openxmlformats.org/officeDocument/2006/relationships" r:id="rId2"/>
          <a:extLst>
            <a:ext uri="{FF2B5EF4-FFF2-40B4-BE49-F238E27FC236}">
              <a16:creationId xmlns:a16="http://schemas.microsoft.com/office/drawing/2014/main" id="{EDABED5C-27B1-412F-8B0D-CC18CAB3FCD1}"/>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5276850" y="0"/>
          <a:ext cx="383287" cy="381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5375449</xdr:colOff>
      <xdr:row>0</xdr:row>
      <xdr:rowOff>167368</xdr:rowOff>
    </xdr:from>
    <xdr:to>
      <xdr:col>4</xdr:col>
      <xdr:colOff>7429501</xdr:colOff>
      <xdr:row>0</xdr:row>
      <xdr:rowOff>705707</xdr:rowOff>
    </xdr:to>
    <xdr:pic>
      <xdr:nvPicPr>
        <xdr:cNvPr id="2" name="Picture 1">
          <a:extLst>
            <a:ext uri="{FF2B5EF4-FFF2-40B4-BE49-F238E27FC236}">
              <a16:creationId xmlns:a16="http://schemas.microsoft.com/office/drawing/2014/main" id="{31F30681-28D4-4AD1-B90C-6F0BF482FD6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842549" y="167368"/>
          <a:ext cx="2054052" cy="538339"/>
        </a:xfrm>
        <a:prstGeom prst="rect">
          <a:avLst/>
        </a:prstGeom>
      </xdr:spPr>
    </xdr:pic>
    <xdr:clientData/>
  </xdr:twoCellAnchor>
  <xdr:twoCellAnchor>
    <xdr:from>
      <xdr:col>0</xdr:col>
      <xdr:colOff>38100</xdr:colOff>
      <xdr:row>458</xdr:row>
      <xdr:rowOff>19050</xdr:rowOff>
    </xdr:from>
    <xdr:to>
      <xdr:col>3</xdr:col>
      <xdr:colOff>581593</xdr:colOff>
      <xdr:row>460</xdr:row>
      <xdr:rowOff>45920</xdr:rowOff>
    </xdr:to>
    <xdr:sp macro="" textlink="">
      <xdr:nvSpPr>
        <xdr:cNvPr id="3" name="Rectangle 2">
          <a:extLst>
            <a:ext uri="{FF2B5EF4-FFF2-40B4-BE49-F238E27FC236}">
              <a16:creationId xmlns:a16="http://schemas.microsoft.com/office/drawing/2014/main" id="{3D11684B-C7EF-494E-AAC8-68B9754C4B49}"/>
            </a:ext>
          </a:extLst>
        </xdr:cNvPr>
        <xdr:cNvSpPr/>
      </xdr:nvSpPr>
      <xdr:spPr>
        <a:xfrm>
          <a:off x="38100" y="236934375"/>
          <a:ext cx="2134168" cy="10936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800"/>
            </a:spcAft>
          </a:pPr>
          <a:r>
            <a:rPr lang="en-US" sz="1400">
              <a:effectLst/>
              <a:ea typeface="Calibri" panose="020F0502020204030204" pitchFamily="34" charset="0"/>
              <a:cs typeface="Arial" panose="020B0604020202020204" pitchFamily="34" charset="0"/>
            </a:rPr>
            <a:t>Copyright © 2022 Association for Manufacturing Excellence</a:t>
          </a:r>
          <a:endParaRPr lang="en-US" sz="1100">
            <a:effectLst/>
            <a:ea typeface="Calibri" panose="020F0502020204030204" pitchFamily="34" charset="0"/>
            <a:cs typeface="Arial" panose="020B0604020202020204" pitchFamily="34" charset="0"/>
          </a:endParaRPr>
        </a:p>
      </xdr:txBody>
    </xdr:sp>
    <xdr:clientData/>
  </xdr:twoCellAnchor>
  <xdr:twoCellAnchor editAs="oneCell">
    <xdr:from>
      <xdr:col>0</xdr:col>
      <xdr:colOff>82113</xdr:colOff>
      <xdr:row>0</xdr:row>
      <xdr:rowOff>32845</xdr:rowOff>
    </xdr:from>
    <xdr:to>
      <xdr:col>0</xdr:col>
      <xdr:colOff>465400</xdr:colOff>
      <xdr:row>0</xdr:row>
      <xdr:rowOff>413845</xdr:rowOff>
    </xdr:to>
    <xdr:pic>
      <xdr:nvPicPr>
        <xdr:cNvPr id="4" name="Graphic 3" descr="House">
          <a:hlinkClick xmlns:r="http://schemas.openxmlformats.org/officeDocument/2006/relationships" r:id="rId2"/>
          <a:extLst>
            <a:ext uri="{FF2B5EF4-FFF2-40B4-BE49-F238E27FC236}">
              <a16:creationId xmlns:a16="http://schemas.microsoft.com/office/drawing/2014/main" id="{3FE132DF-E2D6-4FCB-82C0-AF298370BF53}"/>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82113" y="32845"/>
          <a:ext cx="383287" cy="381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47624</xdr:colOff>
      <xdr:row>2</xdr:row>
      <xdr:rowOff>76200</xdr:rowOff>
    </xdr:from>
    <xdr:to>
      <xdr:col>2</xdr:col>
      <xdr:colOff>0</xdr:colOff>
      <xdr:row>2</xdr:row>
      <xdr:rowOff>752475</xdr:rowOff>
    </xdr:to>
    <xdr:pic>
      <xdr:nvPicPr>
        <xdr:cNvPr id="2" name="Picture 1">
          <a:extLst>
            <a:ext uri="{FF2B5EF4-FFF2-40B4-BE49-F238E27FC236}">
              <a16:creationId xmlns:a16="http://schemas.microsoft.com/office/drawing/2014/main" id="{5D23DB76-82D6-4368-99A8-7D817572651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7624" y="857250"/>
          <a:ext cx="1304926" cy="676275"/>
        </a:xfrm>
        <a:prstGeom prst="rect">
          <a:avLst/>
        </a:prstGeom>
      </xdr:spPr>
    </xdr:pic>
    <xdr:clientData/>
  </xdr:twoCellAnchor>
  <xdr:twoCellAnchor editAs="oneCell">
    <xdr:from>
      <xdr:col>0</xdr:col>
      <xdr:colOff>0</xdr:colOff>
      <xdr:row>461</xdr:row>
      <xdr:rowOff>0</xdr:rowOff>
    </xdr:from>
    <xdr:to>
      <xdr:col>4</xdr:col>
      <xdr:colOff>180975</xdr:colOff>
      <xdr:row>466</xdr:row>
      <xdr:rowOff>114300</xdr:rowOff>
    </xdr:to>
    <xdr:pic>
      <xdr:nvPicPr>
        <xdr:cNvPr id="3" name="Picture 2">
          <a:extLst>
            <a:ext uri="{FF2B5EF4-FFF2-40B4-BE49-F238E27FC236}">
              <a16:creationId xmlns:a16="http://schemas.microsoft.com/office/drawing/2014/main" id="{FB7FAB3D-9B50-49F8-A0AF-7A83723B1067}"/>
            </a:ext>
          </a:extLst>
        </xdr:cNvPr>
        <xdr:cNvPicPr>
          <a:picLocks noChangeAspect="1"/>
        </xdr:cNvPicPr>
      </xdr:nvPicPr>
      <xdr:blipFill>
        <a:blip xmlns:r="http://schemas.openxmlformats.org/officeDocument/2006/relationships" r:embed="rId2"/>
        <a:stretch>
          <a:fillRect/>
        </a:stretch>
      </xdr:blipFill>
      <xdr:spPr>
        <a:xfrm>
          <a:off x="0" y="98364675"/>
          <a:ext cx="2400300" cy="11144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0</xdr:row>
      <xdr:rowOff>57150</xdr:rowOff>
    </xdr:from>
    <xdr:to>
      <xdr:col>4</xdr:col>
      <xdr:colOff>383287</xdr:colOff>
      <xdr:row>2</xdr:row>
      <xdr:rowOff>47625</xdr:rowOff>
    </xdr:to>
    <xdr:pic>
      <xdr:nvPicPr>
        <xdr:cNvPr id="2" name="Graphic 1" descr="House">
          <a:hlinkClick xmlns:r="http://schemas.openxmlformats.org/officeDocument/2006/relationships" r:id="rId1"/>
          <a:extLst>
            <a:ext uri="{FF2B5EF4-FFF2-40B4-BE49-F238E27FC236}">
              <a16:creationId xmlns:a16="http://schemas.microsoft.com/office/drawing/2014/main" id="{20B5CA3C-DD52-4ECF-BEA3-C2CF138BA23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5657850" y="57150"/>
          <a:ext cx="383287" cy="381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142875</xdr:colOff>
      <xdr:row>6</xdr:row>
      <xdr:rowOff>142875</xdr:rowOff>
    </xdr:from>
    <xdr:to>
      <xdr:col>15</xdr:col>
      <xdr:colOff>2124075</xdr:colOff>
      <xdr:row>8</xdr:row>
      <xdr:rowOff>142875</xdr:rowOff>
    </xdr:to>
    <xdr:sp macro="" textlink="">
      <xdr:nvSpPr>
        <xdr:cNvPr id="2" name="Rectangle: Rounded Corners 1">
          <a:extLst>
            <a:ext uri="{FF2B5EF4-FFF2-40B4-BE49-F238E27FC236}">
              <a16:creationId xmlns:a16="http://schemas.microsoft.com/office/drawing/2014/main" id="{4400AD4A-20B0-4348-8BF9-55C20E7583AD}"/>
            </a:ext>
          </a:extLst>
        </xdr:cNvPr>
        <xdr:cNvSpPr/>
      </xdr:nvSpPr>
      <xdr:spPr>
        <a:xfrm>
          <a:off x="28775025" y="22288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Kanban</a:t>
          </a:r>
          <a:endParaRPr lang="en-US" sz="1100" b="1">
            <a:solidFill>
              <a:sysClr val="windowText" lastClr="000000"/>
            </a:solidFill>
          </a:endParaRPr>
        </a:p>
      </xdr:txBody>
    </xdr:sp>
    <xdr:clientData/>
  </xdr:twoCellAnchor>
  <xdr:twoCellAnchor>
    <xdr:from>
      <xdr:col>15</xdr:col>
      <xdr:colOff>161925</xdr:colOff>
      <xdr:row>4</xdr:row>
      <xdr:rowOff>85725</xdr:rowOff>
    </xdr:from>
    <xdr:to>
      <xdr:col>15</xdr:col>
      <xdr:colOff>2143125</xdr:colOff>
      <xdr:row>6</xdr:row>
      <xdr:rowOff>85725</xdr:rowOff>
    </xdr:to>
    <xdr:sp macro="" textlink="">
      <xdr:nvSpPr>
        <xdr:cNvPr id="3" name="Rectangle: Rounded Corners 2">
          <a:extLst>
            <a:ext uri="{FF2B5EF4-FFF2-40B4-BE49-F238E27FC236}">
              <a16:creationId xmlns:a16="http://schemas.microsoft.com/office/drawing/2014/main" id="{6943DC03-2790-48EE-A64B-62DABB5D1569}"/>
            </a:ext>
          </a:extLst>
        </xdr:cNvPr>
        <xdr:cNvSpPr/>
      </xdr:nvSpPr>
      <xdr:spPr>
        <a:xfrm>
          <a:off x="28794075" y="167640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Rattlesnake Hunting</a:t>
          </a:r>
          <a:endParaRPr lang="en-US" sz="1100" b="1">
            <a:solidFill>
              <a:sysClr val="windowText" lastClr="000000"/>
            </a:solidFill>
          </a:endParaRPr>
        </a:p>
      </xdr:txBody>
    </xdr:sp>
    <xdr:clientData/>
  </xdr:twoCellAnchor>
  <xdr:twoCellAnchor>
    <xdr:from>
      <xdr:col>15</xdr:col>
      <xdr:colOff>142875</xdr:colOff>
      <xdr:row>8</xdr:row>
      <xdr:rowOff>180975</xdr:rowOff>
    </xdr:from>
    <xdr:to>
      <xdr:col>15</xdr:col>
      <xdr:colOff>2124075</xdr:colOff>
      <xdr:row>10</xdr:row>
      <xdr:rowOff>180975</xdr:rowOff>
    </xdr:to>
    <xdr:sp macro="" textlink="">
      <xdr:nvSpPr>
        <xdr:cNvPr id="4" name="Rectangle: Rounded Corners 3">
          <a:extLst>
            <a:ext uri="{FF2B5EF4-FFF2-40B4-BE49-F238E27FC236}">
              <a16:creationId xmlns:a16="http://schemas.microsoft.com/office/drawing/2014/main" id="{1AB330E0-C21B-43AF-BCE3-7C3927859292}"/>
            </a:ext>
          </a:extLst>
        </xdr:cNvPr>
        <xdr:cNvSpPr/>
      </xdr:nvSpPr>
      <xdr:spPr>
        <a:xfrm>
          <a:off x="28775025" y="2762250"/>
          <a:ext cx="1981200" cy="4953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Kata</a:t>
          </a:r>
          <a:endParaRPr lang="en-US" sz="1100" b="1">
            <a:solidFill>
              <a:sysClr val="windowText" lastClr="000000"/>
            </a:solidFill>
          </a:endParaRPr>
        </a:p>
      </xdr:txBody>
    </xdr:sp>
    <xdr:clientData/>
  </xdr:twoCellAnchor>
  <xdr:twoCellAnchor>
    <xdr:from>
      <xdr:col>15</xdr:col>
      <xdr:colOff>190501</xdr:colOff>
      <xdr:row>10</xdr:row>
      <xdr:rowOff>209550</xdr:rowOff>
    </xdr:from>
    <xdr:to>
      <xdr:col>15</xdr:col>
      <xdr:colOff>2076451</xdr:colOff>
      <xdr:row>14</xdr:row>
      <xdr:rowOff>0</xdr:rowOff>
    </xdr:to>
    <xdr:sp macro="" textlink="">
      <xdr:nvSpPr>
        <xdr:cNvPr id="5" name="Rectangle: Rounded Corners 4">
          <a:extLst>
            <a:ext uri="{FF2B5EF4-FFF2-40B4-BE49-F238E27FC236}">
              <a16:creationId xmlns:a16="http://schemas.microsoft.com/office/drawing/2014/main" id="{6ED6C3D5-AFC5-47D4-8EE5-CBD16AE31916}"/>
            </a:ext>
          </a:extLst>
        </xdr:cNvPr>
        <xdr:cNvSpPr/>
      </xdr:nvSpPr>
      <xdr:spPr>
        <a:xfrm>
          <a:off x="28822651" y="3286125"/>
          <a:ext cx="1885950" cy="7810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TPM</a:t>
          </a:r>
        </a:p>
        <a:p>
          <a:pPr algn="ctr"/>
          <a:r>
            <a:rPr lang="en-US" sz="1100" b="1" i="0" u="sng" baseline="0">
              <a:solidFill>
                <a:schemeClr val="tx1"/>
              </a:solidFill>
            </a:rPr>
            <a:t>Total Preventative Maintenance</a:t>
          </a:r>
          <a:endParaRPr lang="en-US" sz="1100" b="1">
            <a:solidFill>
              <a:sysClr val="windowText" lastClr="000000"/>
            </a:solidFill>
          </a:endParaRPr>
        </a:p>
      </xdr:txBody>
    </xdr:sp>
    <xdr:clientData/>
  </xdr:twoCellAnchor>
  <xdr:twoCellAnchor>
    <xdr:from>
      <xdr:col>15</xdr:col>
      <xdr:colOff>200026</xdr:colOff>
      <xdr:row>14</xdr:row>
      <xdr:rowOff>57150</xdr:rowOff>
    </xdr:from>
    <xdr:to>
      <xdr:col>15</xdr:col>
      <xdr:colOff>2085976</xdr:colOff>
      <xdr:row>16</xdr:row>
      <xdr:rowOff>123825</xdr:rowOff>
    </xdr:to>
    <xdr:sp macro="" textlink="">
      <xdr:nvSpPr>
        <xdr:cNvPr id="6" name="Rectangle: Rounded Corners 5">
          <a:extLst>
            <a:ext uri="{FF2B5EF4-FFF2-40B4-BE49-F238E27FC236}">
              <a16:creationId xmlns:a16="http://schemas.microsoft.com/office/drawing/2014/main" id="{18E5C550-B6BC-4134-903B-8E2566310A8F}"/>
            </a:ext>
          </a:extLst>
        </xdr:cNvPr>
        <xdr:cNvSpPr/>
      </xdr:nvSpPr>
      <xdr:spPr>
        <a:xfrm>
          <a:off x="28832176" y="41243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SMED </a:t>
          </a:r>
        </a:p>
        <a:p>
          <a:pPr algn="ctr"/>
          <a:r>
            <a:rPr lang="en-US" sz="1100" b="1" i="0" u="sng" baseline="0">
              <a:solidFill>
                <a:schemeClr val="tx1"/>
              </a:solidFill>
            </a:rPr>
            <a:t>Quick Change Over</a:t>
          </a:r>
          <a:endParaRPr lang="en-US" sz="1100" b="1">
            <a:solidFill>
              <a:sysClr val="windowText" lastClr="000000"/>
            </a:solidFill>
          </a:endParaRPr>
        </a:p>
      </xdr:txBody>
    </xdr:sp>
    <xdr:clientData/>
  </xdr:twoCellAnchor>
  <xdr:twoCellAnchor>
    <xdr:from>
      <xdr:col>15</xdr:col>
      <xdr:colOff>190501</xdr:colOff>
      <xdr:row>16</xdr:row>
      <xdr:rowOff>190500</xdr:rowOff>
    </xdr:from>
    <xdr:to>
      <xdr:col>15</xdr:col>
      <xdr:colOff>2076451</xdr:colOff>
      <xdr:row>19</xdr:row>
      <xdr:rowOff>9525</xdr:rowOff>
    </xdr:to>
    <xdr:sp macro="" textlink="">
      <xdr:nvSpPr>
        <xdr:cNvPr id="7" name="Rectangle: Rounded Corners 6">
          <a:extLst>
            <a:ext uri="{FF2B5EF4-FFF2-40B4-BE49-F238E27FC236}">
              <a16:creationId xmlns:a16="http://schemas.microsoft.com/office/drawing/2014/main" id="{19AB4939-73E8-4254-9043-F2903013D172}"/>
            </a:ext>
          </a:extLst>
        </xdr:cNvPr>
        <xdr:cNvSpPr/>
      </xdr:nvSpPr>
      <xdr:spPr>
        <a:xfrm>
          <a:off x="28822651" y="47529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Strategic Planning</a:t>
          </a:r>
          <a:endParaRPr lang="en-US" sz="1100" b="1">
            <a:solidFill>
              <a:sysClr val="windowText" lastClr="000000"/>
            </a:solidFill>
          </a:endParaRPr>
        </a:p>
      </xdr:txBody>
    </xdr:sp>
    <xdr:clientData/>
  </xdr:twoCellAnchor>
  <xdr:twoCellAnchor>
    <xdr:from>
      <xdr:col>15</xdr:col>
      <xdr:colOff>190501</xdr:colOff>
      <xdr:row>19</xdr:row>
      <xdr:rowOff>28575</xdr:rowOff>
    </xdr:from>
    <xdr:to>
      <xdr:col>15</xdr:col>
      <xdr:colOff>2076451</xdr:colOff>
      <xdr:row>21</xdr:row>
      <xdr:rowOff>95250</xdr:rowOff>
    </xdr:to>
    <xdr:sp macro="" textlink="">
      <xdr:nvSpPr>
        <xdr:cNvPr id="8" name="Rectangle: Rounded Corners 7">
          <a:extLst>
            <a:ext uri="{FF2B5EF4-FFF2-40B4-BE49-F238E27FC236}">
              <a16:creationId xmlns:a16="http://schemas.microsoft.com/office/drawing/2014/main" id="{B2E46FF5-2FED-4444-ADDC-5A241906A0B4}"/>
            </a:ext>
          </a:extLst>
        </xdr:cNvPr>
        <xdr:cNvSpPr/>
      </xdr:nvSpPr>
      <xdr:spPr>
        <a:xfrm>
          <a:off x="28822651" y="53340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Strategy Deployment</a:t>
          </a:r>
          <a:endParaRPr lang="en-US" sz="1100" b="1">
            <a:solidFill>
              <a:sysClr val="windowText" lastClr="000000"/>
            </a:solidFill>
          </a:endParaRPr>
        </a:p>
      </xdr:txBody>
    </xdr:sp>
    <xdr:clientData/>
  </xdr:twoCellAnchor>
  <xdr:twoCellAnchor>
    <xdr:from>
      <xdr:col>15</xdr:col>
      <xdr:colOff>219076</xdr:colOff>
      <xdr:row>21</xdr:row>
      <xdr:rowOff>133350</xdr:rowOff>
    </xdr:from>
    <xdr:to>
      <xdr:col>15</xdr:col>
      <xdr:colOff>2105026</xdr:colOff>
      <xdr:row>23</xdr:row>
      <xdr:rowOff>200025</xdr:rowOff>
    </xdr:to>
    <xdr:sp macro="" textlink="">
      <xdr:nvSpPr>
        <xdr:cNvPr id="9" name="Rectangle: Rounded Corners 8">
          <a:extLst>
            <a:ext uri="{FF2B5EF4-FFF2-40B4-BE49-F238E27FC236}">
              <a16:creationId xmlns:a16="http://schemas.microsoft.com/office/drawing/2014/main" id="{2F903CE8-D154-44FE-92E2-D898A0A17500}"/>
            </a:ext>
          </a:extLst>
        </xdr:cNvPr>
        <xdr:cNvSpPr/>
      </xdr:nvSpPr>
      <xdr:spPr>
        <a:xfrm>
          <a:off x="28851226" y="5934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Process Mapping</a:t>
          </a:r>
          <a:endParaRPr lang="en-US" sz="1100" b="1">
            <a:solidFill>
              <a:sysClr val="windowText" lastClr="000000"/>
            </a:solidFill>
          </a:endParaRPr>
        </a:p>
      </xdr:txBody>
    </xdr:sp>
    <xdr:clientData/>
  </xdr:twoCellAnchor>
  <xdr:twoCellAnchor>
    <xdr:from>
      <xdr:col>15</xdr:col>
      <xdr:colOff>238126</xdr:colOff>
      <xdr:row>23</xdr:row>
      <xdr:rowOff>238125</xdr:rowOff>
    </xdr:from>
    <xdr:to>
      <xdr:col>15</xdr:col>
      <xdr:colOff>2124076</xdr:colOff>
      <xdr:row>26</xdr:row>
      <xdr:rowOff>57150</xdr:rowOff>
    </xdr:to>
    <xdr:sp macro="" textlink="">
      <xdr:nvSpPr>
        <xdr:cNvPr id="10" name="Rectangle: Rounded Corners 9">
          <a:extLst>
            <a:ext uri="{FF2B5EF4-FFF2-40B4-BE49-F238E27FC236}">
              <a16:creationId xmlns:a16="http://schemas.microsoft.com/office/drawing/2014/main" id="{4BC79E07-A3A9-40C2-8921-6CE1628EC1E6}"/>
            </a:ext>
          </a:extLst>
        </xdr:cNvPr>
        <xdr:cNvSpPr/>
      </xdr:nvSpPr>
      <xdr:spPr>
        <a:xfrm>
          <a:off x="28870276" y="65341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SIPOC</a:t>
          </a:r>
          <a:endParaRPr lang="en-US" sz="1100" b="1">
            <a:solidFill>
              <a:sysClr val="windowText" lastClr="000000"/>
            </a:solidFill>
          </a:endParaRPr>
        </a:p>
      </xdr:txBody>
    </xdr:sp>
    <xdr:clientData/>
  </xdr:twoCellAnchor>
  <xdr:twoCellAnchor>
    <xdr:from>
      <xdr:col>15</xdr:col>
      <xdr:colOff>228601</xdr:colOff>
      <xdr:row>26</xdr:row>
      <xdr:rowOff>123825</xdr:rowOff>
    </xdr:from>
    <xdr:to>
      <xdr:col>15</xdr:col>
      <xdr:colOff>2114551</xdr:colOff>
      <xdr:row>28</xdr:row>
      <xdr:rowOff>190500</xdr:rowOff>
    </xdr:to>
    <xdr:sp macro="" textlink="">
      <xdr:nvSpPr>
        <xdr:cNvPr id="11" name="Rectangle: Rounded Corners 10">
          <a:extLst>
            <a:ext uri="{FF2B5EF4-FFF2-40B4-BE49-F238E27FC236}">
              <a16:creationId xmlns:a16="http://schemas.microsoft.com/office/drawing/2014/main" id="{C92BE824-FACE-4D65-8229-89C7887094E9}"/>
            </a:ext>
          </a:extLst>
        </xdr:cNvPr>
        <xdr:cNvSpPr/>
      </xdr:nvSpPr>
      <xdr:spPr>
        <a:xfrm>
          <a:off x="28860751" y="71628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Value Stream Mapping</a:t>
          </a:r>
          <a:endParaRPr lang="en-US" sz="1100" b="1">
            <a:solidFill>
              <a:sysClr val="windowText" lastClr="000000"/>
            </a:solidFill>
          </a:endParaRPr>
        </a:p>
      </xdr:txBody>
    </xdr:sp>
    <xdr:clientData/>
  </xdr:twoCellAnchor>
  <xdr:twoCellAnchor>
    <xdr:from>
      <xdr:col>15</xdr:col>
      <xdr:colOff>238126</xdr:colOff>
      <xdr:row>29</xdr:row>
      <xdr:rowOff>19050</xdr:rowOff>
    </xdr:from>
    <xdr:to>
      <xdr:col>15</xdr:col>
      <xdr:colOff>2124076</xdr:colOff>
      <xdr:row>31</xdr:row>
      <xdr:rowOff>85725</xdr:rowOff>
    </xdr:to>
    <xdr:sp macro="" textlink="">
      <xdr:nvSpPr>
        <xdr:cNvPr id="12" name="Rectangle: Rounded Corners 11">
          <a:extLst>
            <a:ext uri="{FF2B5EF4-FFF2-40B4-BE49-F238E27FC236}">
              <a16:creationId xmlns:a16="http://schemas.microsoft.com/office/drawing/2014/main" id="{D1AAFCB7-3170-4448-ACEB-510511D70726}"/>
            </a:ext>
          </a:extLst>
        </xdr:cNvPr>
        <xdr:cNvSpPr/>
      </xdr:nvSpPr>
      <xdr:spPr>
        <a:xfrm>
          <a:off x="28870276" y="78009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Visual Management</a:t>
          </a:r>
          <a:endParaRPr lang="en-US" sz="1100" b="1">
            <a:solidFill>
              <a:sysClr val="windowText" lastClr="000000"/>
            </a:solidFill>
          </a:endParaRPr>
        </a:p>
      </xdr:txBody>
    </xdr:sp>
    <xdr:clientData/>
  </xdr:twoCellAnchor>
  <xdr:twoCellAnchor>
    <xdr:from>
      <xdr:col>15</xdr:col>
      <xdr:colOff>238126</xdr:colOff>
      <xdr:row>31</xdr:row>
      <xdr:rowOff>180975</xdr:rowOff>
    </xdr:from>
    <xdr:to>
      <xdr:col>15</xdr:col>
      <xdr:colOff>2124076</xdr:colOff>
      <xdr:row>34</xdr:row>
      <xdr:rowOff>0</xdr:rowOff>
    </xdr:to>
    <xdr:sp macro="" textlink="">
      <xdr:nvSpPr>
        <xdr:cNvPr id="13" name="Rectangle: Rounded Corners 12">
          <a:extLst>
            <a:ext uri="{FF2B5EF4-FFF2-40B4-BE49-F238E27FC236}">
              <a16:creationId xmlns:a16="http://schemas.microsoft.com/office/drawing/2014/main" id="{062C1EEB-1E8E-4AA4-B4F7-9F01A164CAC9}"/>
            </a:ext>
          </a:extLst>
        </xdr:cNvPr>
        <xdr:cNvSpPr/>
      </xdr:nvSpPr>
      <xdr:spPr>
        <a:xfrm>
          <a:off x="28870276" y="84582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Standard Work</a:t>
          </a:r>
          <a:endParaRPr lang="en-US" sz="1100" b="1">
            <a:solidFill>
              <a:sysClr val="windowText" lastClr="000000"/>
            </a:solidFill>
          </a:endParaRPr>
        </a:p>
      </xdr:txBody>
    </xdr:sp>
    <xdr:clientData/>
  </xdr:twoCellAnchor>
  <xdr:twoCellAnchor>
    <xdr:from>
      <xdr:col>15</xdr:col>
      <xdr:colOff>247651</xdr:colOff>
      <xdr:row>34</xdr:row>
      <xdr:rowOff>85725</xdr:rowOff>
    </xdr:from>
    <xdr:to>
      <xdr:col>15</xdr:col>
      <xdr:colOff>2133601</xdr:colOff>
      <xdr:row>36</xdr:row>
      <xdr:rowOff>152400</xdr:rowOff>
    </xdr:to>
    <xdr:sp macro="" textlink="">
      <xdr:nvSpPr>
        <xdr:cNvPr id="14" name="Rectangle: Rounded Corners 13">
          <a:extLst>
            <a:ext uri="{FF2B5EF4-FFF2-40B4-BE49-F238E27FC236}">
              <a16:creationId xmlns:a16="http://schemas.microsoft.com/office/drawing/2014/main" id="{10A5072E-B4A6-4DD5-BDA5-BCA99CBE6941}"/>
            </a:ext>
          </a:extLst>
        </xdr:cNvPr>
        <xdr:cNvSpPr/>
      </xdr:nvSpPr>
      <xdr:spPr>
        <a:xfrm>
          <a:off x="28879801" y="91059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Leader Standard Work</a:t>
          </a:r>
          <a:endParaRPr lang="en-US" sz="1100" b="1">
            <a:solidFill>
              <a:sysClr val="windowText" lastClr="000000"/>
            </a:solidFill>
          </a:endParaRPr>
        </a:p>
      </xdr:txBody>
    </xdr:sp>
    <xdr:clientData/>
  </xdr:twoCellAnchor>
  <xdr:twoCellAnchor>
    <xdr:from>
      <xdr:col>15</xdr:col>
      <xdr:colOff>276226</xdr:colOff>
      <xdr:row>36</xdr:row>
      <xdr:rowOff>209550</xdr:rowOff>
    </xdr:from>
    <xdr:to>
      <xdr:col>15</xdr:col>
      <xdr:colOff>2162176</xdr:colOff>
      <xdr:row>39</xdr:row>
      <xdr:rowOff>28575</xdr:rowOff>
    </xdr:to>
    <xdr:sp macro="" textlink="">
      <xdr:nvSpPr>
        <xdr:cNvPr id="15" name="Rectangle: Rounded Corners 14">
          <a:extLst>
            <a:ext uri="{FF2B5EF4-FFF2-40B4-BE49-F238E27FC236}">
              <a16:creationId xmlns:a16="http://schemas.microsoft.com/office/drawing/2014/main" id="{2301E5EE-FB35-4F2B-8C70-0026CFA34A1C}"/>
            </a:ext>
          </a:extLst>
        </xdr:cNvPr>
        <xdr:cNvSpPr/>
      </xdr:nvSpPr>
      <xdr:spPr>
        <a:xfrm>
          <a:off x="28908376" y="97250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A3</a:t>
          </a:r>
          <a:endParaRPr lang="en-US" sz="1100" b="1">
            <a:solidFill>
              <a:sysClr val="windowText" lastClr="000000"/>
            </a:solidFill>
          </a:endParaRPr>
        </a:p>
      </xdr:txBody>
    </xdr:sp>
    <xdr:clientData/>
  </xdr:twoCellAnchor>
  <xdr:twoCellAnchor>
    <xdr:from>
      <xdr:col>15</xdr:col>
      <xdr:colOff>304801</xdr:colOff>
      <xdr:row>39</xdr:row>
      <xdr:rowOff>104775</xdr:rowOff>
    </xdr:from>
    <xdr:to>
      <xdr:col>15</xdr:col>
      <xdr:colOff>2190751</xdr:colOff>
      <xdr:row>41</xdr:row>
      <xdr:rowOff>171450</xdr:rowOff>
    </xdr:to>
    <xdr:sp macro="" textlink="">
      <xdr:nvSpPr>
        <xdr:cNvPr id="16" name="Rectangle: Rounded Corners 15">
          <a:extLst>
            <a:ext uri="{FF2B5EF4-FFF2-40B4-BE49-F238E27FC236}">
              <a16:creationId xmlns:a16="http://schemas.microsoft.com/office/drawing/2014/main" id="{F9C8FBEE-641A-4AD6-A1DE-253170055E3C}"/>
            </a:ext>
          </a:extLst>
        </xdr:cNvPr>
        <xdr:cNvSpPr/>
      </xdr:nvSpPr>
      <xdr:spPr>
        <a:xfrm>
          <a:off x="28936951" y="103632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SCRUM</a:t>
          </a:r>
          <a:endParaRPr lang="en-US" sz="1100" b="1">
            <a:solidFill>
              <a:sysClr val="windowText" lastClr="000000"/>
            </a:solidFill>
          </a:endParaRPr>
        </a:p>
      </xdr:txBody>
    </xdr:sp>
    <xdr:clientData/>
  </xdr:twoCellAnchor>
  <xdr:twoCellAnchor>
    <xdr:from>
      <xdr:col>15</xdr:col>
      <xdr:colOff>276226</xdr:colOff>
      <xdr:row>41</xdr:row>
      <xdr:rowOff>238125</xdr:rowOff>
    </xdr:from>
    <xdr:to>
      <xdr:col>15</xdr:col>
      <xdr:colOff>2162176</xdr:colOff>
      <xdr:row>44</xdr:row>
      <xdr:rowOff>57150</xdr:rowOff>
    </xdr:to>
    <xdr:sp macro="" textlink="">
      <xdr:nvSpPr>
        <xdr:cNvPr id="17" name="Rectangle: Rounded Corners 16">
          <a:extLst>
            <a:ext uri="{FF2B5EF4-FFF2-40B4-BE49-F238E27FC236}">
              <a16:creationId xmlns:a16="http://schemas.microsoft.com/office/drawing/2014/main" id="{C17B8A0A-BAD2-4120-BA9F-7664EA6B8253}"/>
            </a:ext>
          </a:extLst>
        </xdr:cNvPr>
        <xdr:cNvSpPr/>
      </xdr:nvSpPr>
      <xdr:spPr>
        <a:xfrm>
          <a:off x="28908376" y="109918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Affinity Process</a:t>
          </a:r>
          <a:endParaRPr lang="en-US" sz="1100" b="1">
            <a:solidFill>
              <a:sysClr val="windowText" lastClr="000000"/>
            </a:solidFill>
          </a:endParaRPr>
        </a:p>
      </xdr:txBody>
    </xdr:sp>
    <xdr:clientData/>
  </xdr:twoCellAnchor>
  <xdr:twoCellAnchor>
    <xdr:from>
      <xdr:col>15</xdr:col>
      <xdr:colOff>285751</xdr:colOff>
      <xdr:row>44</xdr:row>
      <xdr:rowOff>95250</xdr:rowOff>
    </xdr:from>
    <xdr:to>
      <xdr:col>15</xdr:col>
      <xdr:colOff>2171701</xdr:colOff>
      <xdr:row>46</xdr:row>
      <xdr:rowOff>161925</xdr:rowOff>
    </xdr:to>
    <xdr:sp macro="" textlink="">
      <xdr:nvSpPr>
        <xdr:cNvPr id="18" name="Rectangle: Rounded Corners 17">
          <a:extLst>
            <a:ext uri="{FF2B5EF4-FFF2-40B4-BE49-F238E27FC236}">
              <a16:creationId xmlns:a16="http://schemas.microsoft.com/office/drawing/2014/main" id="{68E3F262-F6AC-4FE2-85EB-CD4C85CC77BC}"/>
            </a:ext>
          </a:extLst>
        </xdr:cNvPr>
        <xdr:cNvSpPr/>
      </xdr:nvSpPr>
      <xdr:spPr>
        <a:xfrm>
          <a:off x="28917901" y="115919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Poka Yoke</a:t>
          </a:r>
          <a:endParaRPr lang="en-US" sz="1100" b="1">
            <a:solidFill>
              <a:sysClr val="windowText" lastClr="000000"/>
            </a:solidFill>
          </a:endParaRPr>
        </a:p>
      </xdr:txBody>
    </xdr:sp>
    <xdr:clientData/>
  </xdr:twoCellAnchor>
  <xdr:twoCellAnchor>
    <xdr:from>
      <xdr:col>15</xdr:col>
      <xdr:colOff>285751</xdr:colOff>
      <xdr:row>46</xdr:row>
      <xdr:rowOff>238125</xdr:rowOff>
    </xdr:from>
    <xdr:to>
      <xdr:col>15</xdr:col>
      <xdr:colOff>2171701</xdr:colOff>
      <xdr:row>49</xdr:row>
      <xdr:rowOff>57150</xdr:rowOff>
    </xdr:to>
    <xdr:sp macro="" textlink="">
      <xdr:nvSpPr>
        <xdr:cNvPr id="19" name="Rectangle: Rounded Corners 18">
          <a:extLst>
            <a:ext uri="{FF2B5EF4-FFF2-40B4-BE49-F238E27FC236}">
              <a16:creationId xmlns:a16="http://schemas.microsoft.com/office/drawing/2014/main" id="{3E70C31B-C48B-42F5-B2AA-92546CE94601}"/>
            </a:ext>
          </a:extLst>
        </xdr:cNvPr>
        <xdr:cNvSpPr/>
      </xdr:nvSpPr>
      <xdr:spPr>
        <a:xfrm>
          <a:off x="28917901" y="122301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Problem Solving - 5Why - Fishbone Chart</a:t>
          </a:r>
          <a:endParaRPr lang="en-US" sz="1100" b="1">
            <a:solidFill>
              <a:sysClr val="windowText" lastClr="000000"/>
            </a:solidFill>
          </a:endParaRPr>
        </a:p>
      </xdr:txBody>
    </xdr:sp>
    <xdr:clientData/>
  </xdr:twoCellAnchor>
  <xdr:twoCellAnchor>
    <xdr:from>
      <xdr:col>15</xdr:col>
      <xdr:colOff>266701</xdr:colOff>
      <xdr:row>49</xdr:row>
      <xdr:rowOff>133350</xdr:rowOff>
    </xdr:from>
    <xdr:to>
      <xdr:col>15</xdr:col>
      <xdr:colOff>2152651</xdr:colOff>
      <xdr:row>51</xdr:row>
      <xdr:rowOff>200025</xdr:rowOff>
    </xdr:to>
    <xdr:sp macro="" textlink="">
      <xdr:nvSpPr>
        <xdr:cNvPr id="20" name="Rectangle: Rounded Corners 19">
          <a:extLst>
            <a:ext uri="{FF2B5EF4-FFF2-40B4-BE49-F238E27FC236}">
              <a16:creationId xmlns:a16="http://schemas.microsoft.com/office/drawing/2014/main" id="{B622B33F-3278-4771-8DD0-4A7B84631A2D}"/>
            </a:ext>
          </a:extLst>
        </xdr:cNvPr>
        <xdr:cNvSpPr/>
      </xdr:nvSpPr>
      <xdr:spPr>
        <a:xfrm>
          <a:off x="28898851" y="128682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Problem Solving - 5Why - Fishbone Chart</a:t>
          </a:r>
          <a:endParaRPr lang="en-US" sz="1100" b="1">
            <a:solidFill>
              <a:sysClr val="windowText" lastClr="000000"/>
            </a:solidFill>
          </a:endParaRPr>
        </a:p>
      </xdr:txBody>
    </xdr:sp>
    <xdr:clientData/>
  </xdr:twoCellAnchor>
  <xdr:twoCellAnchor>
    <xdr:from>
      <xdr:col>15</xdr:col>
      <xdr:colOff>257176</xdr:colOff>
      <xdr:row>52</xdr:row>
      <xdr:rowOff>9525</xdr:rowOff>
    </xdr:from>
    <xdr:to>
      <xdr:col>15</xdr:col>
      <xdr:colOff>2143126</xdr:colOff>
      <xdr:row>54</xdr:row>
      <xdr:rowOff>76200</xdr:rowOff>
    </xdr:to>
    <xdr:sp macro="" textlink="">
      <xdr:nvSpPr>
        <xdr:cNvPr id="21" name="Rectangle: Rounded Corners 20">
          <a:extLst>
            <a:ext uri="{FF2B5EF4-FFF2-40B4-BE49-F238E27FC236}">
              <a16:creationId xmlns:a16="http://schemas.microsoft.com/office/drawing/2014/main" id="{2D9FAB78-95DE-421F-8449-A96DCFD6B689}"/>
            </a:ext>
          </a:extLst>
        </xdr:cNvPr>
        <xdr:cNvSpPr/>
      </xdr:nvSpPr>
      <xdr:spPr>
        <a:xfrm>
          <a:off x="28889326" y="134874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Gemba Walks</a:t>
          </a:r>
          <a:endParaRPr lang="en-US" sz="1100" b="1">
            <a:solidFill>
              <a:sysClr val="windowText" lastClr="000000"/>
            </a:solidFill>
          </a:endParaRPr>
        </a:p>
      </xdr:txBody>
    </xdr:sp>
    <xdr:clientData/>
  </xdr:twoCellAnchor>
  <xdr:twoCellAnchor>
    <xdr:from>
      <xdr:col>15</xdr:col>
      <xdr:colOff>266701</xdr:colOff>
      <xdr:row>54</xdr:row>
      <xdr:rowOff>133350</xdr:rowOff>
    </xdr:from>
    <xdr:to>
      <xdr:col>15</xdr:col>
      <xdr:colOff>2152651</xdr:colOff>
      <xdr:row>56</xdr:row>
      <xdr:rowOff>200025</xdr:rowOff>
    </xdr:to>
    <xdr:sp macro="" textlink="">
      <xdr:nvSpPr>
        <xdr:cNvPr id="22" name="Rectangle: Rounded Corners 21">
          <a:extLst>
            <a:ext uri="{FF2B5EF4-FFF2-40B4-BE49-F238E27FC236}">
              <a16:creationId xmlns:a16="http://schemas.microsoft.com/office/drawing/2014/main" id="{FADF1DE9-619A-4EDA-90F6-2C695EE33106}"/>
            </a:ext>
          </a:extLst>
        </xdr:cNvPr>
        <xdr:cNvSpPr/>
      </xdr:nvSpPr>
      <xdr:spPr>
        <a:xfrm>
          <a:off x="28898851" y="141065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Heijunka</a:t>
          </a:r>
          <a:endParaRPr lang="en-US" sz="1100" b="1">
            <a:solidFill>
              <a:sysClr val="windowText" lastClr="000000"/>
            </a:solidFill>
          </a:endParaRPr>
        </a:p>
      </xdr:txBody>
    </xdr:sp>
    <xdr:clientData/>
  </xdr:twoCellAnchor>
  <xdr:twoCellAnchor>
    <xdr:from>
      <xdr:col>15</xdr:col>
      <xdr:colOff>266701</xdr:colOff>
      <xdr:row>56</xdr:row>
      <xdr:rowOff>228600</xdr:rowOff>
    </xdr:from>
    <xdr:to>
      <xdr:col>15</xdr:col>
      <xdr:colOff>2152651</xdr:colOff>
      <xdr:row>59</xdr:row>
      <xdr:rowOff>47625</xdr:rowOff>
    </xdr:to>
    <xdr:sp macro="" textlink="">
      <xdr:nvSpPr>
        <xdr:cNvPr id="23" name="Rectangle: Rounded Corners 22">
          <a:extLst>
            <a:ext uri="{FF2B5EF4-FFF2-40B4-BE49-F238E27FC236}">
              <a16:creationId xmlns:a16="http://schemas.microsoft.com/office/drawing/2014/main" id="{5849BC13-4690-406A-9A80-3A784ADB5D8C}"/>
            </a:ext>
          </a:extLst>
        </xdr:cNvPr>
        <xdr:cNvSpPr/>
      </xdr:nvSpPr>
      <xdr:spPr>
        <a:xfrm>
          <a:off x="28898851" y="146970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Quality Stream Mapping</a:t>
          </a:r>
          <a:endParaRPr lang="en-US" sz="1100" b="1">
            <a:solidFill>
              <a:sysClr val="windowText" lastClr="000000"/>
            </a:solidFill>
          </a:endParaRPr>
        </a:p>
      </xdr:txBody>
    </xdr:sp>
    <xdr:clientData/>
  </xdr:twoCellAnchor>
  <xdr:twoCellAnchor>
    <xdr:from>
      <xdr:col>15</xdr:col>
      <xdr:colOff>285751</xdr:colOff>
      <xdr:row>59</xdr:row>
      <xdr:rowOff>104775</xdr:rowOff>
    </xdr:from>
    <xdr:to>
      <xdr:col>15</xdr:col>
      <xdr:colOff>2171701</xdr:colOff>
      <xdr:row>61</xdr:row>
      <xdr:rowOff>171450</xdr:rowOff>
    </xdr:to>
    <xdr:sp macro="" textlink="">
      <xdr:nvSpPr>
        <xdr:cNvPr id="24" name="Rectangle: Rounded Corners 23">
          <a:extLst>
            <a:ext uri="{FF2B5EF4-FFF2-40B4-BE49-F238E27FC236}">
              <a16:creationId xmlns:a16="http://schemas.microsoft.com/office/drawing/2014/main" id="{9CFBFE29-045A-448D-9469-4815FE96A7EF}"/>
            </a:ext>
          </a:extLst>
        </xdr:cNvPr>
        <xdr:cNvSpPr/>
      </xdr:nvSpPr>
      <xdr:spPr>
        <a:xfrm>
          <a:off x="28917901" y="153162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Playbook Creation</a:t>
          </a:r>
          <a:endParaRPr lang="en-US" sz="1100" b="1">
            <a:solidFill>
              <a:sysClr val="windowText" lastClr="000000"/>
            </a:solidFill>
          </a:endParaRPr>
        </a:p>
      </xdr:txBody>
    </xdr:sp>
    <xdr:clientData/>
  </xdr:twoCellAnchor>
  <xdr:twoCellAnchor>
    <xdr:from>
      <xdr:col>15</xdr:col>
      <xdr:colOff>247651</xdr:colOff>
      <xdr:row>62</xdr:row>
      <xdr:rowOff>19050</xdr:rowOff>
    </xdr:from>
    <xdr:to>
      <xdr:col>15</xdr:col>
      <xdr:colOff>2133601</xdr:colOff>
      <xdr:row>64</xdr:row>
      <xdr:rowOff>85725</xdr:rowOff>
    </xdr:to>
    <xdr:sp macro="" textlink="">
      <xdr:nvSpPr>
        <xdr:cNvPr id="25" name="Rectangle: Rounded Corners 24">
          <a:extLst>
            <a:ext uri="{FF2B5EF4-FFF2-40B4-BE49-F238E27FC236}">
              <a16:creationId xmlns:a16="http://schemas.microsoft.com/office/drawing/2014/main" id="{05546447-B29E-49BC-82B3-FFBAD9BB9F28}"/>
            </a:ext>
          </a:extLst>
        </xdr:cNvPr>
        <xdr:cNvSpPr/>
      </xdr:nvSpPr>
      <xdr:spPr>
        <a:xfrm>
          <a:off x="28879801" y="159734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Design for Manufacturing</a:t>
          </a:r>
          <a:endParaRPr lang="en-US" sz="1100" b="1">
            <a:solidFill>
              <a:sysClr val="windowText" lastClr="000000"/>
            </a:solidFill>
          </a:endParaRPr>
        </a:p>
      </xdr:txBody>
    </xdr:sp>
    <xdr:clientData/>
  </xdr:twoCellAnchor>
  <xdr:twoCellAnchor>
    <xdr:from>
      <xdr:col>15</xdr:col>
      <xdr:colOff>257176</xdr:colOff>
      <xdr:row>64</xdr:row>
      <xdr:rowOff>161925</xdr:rowOff>
    </xdr:from>
    <xdr:to>
      <xdr:col>15</xdr:col>
      <xdr:colOff>2143126</xdr:colOff>
      <xdr:row>66</xdr:row>
      <xdr:rowOff>228600</xdr:rowOff>
    </xdr:to>
    <xdr:sp macro="" textlink="">
      <xdr:nvSpPr>
        <xdr:cNvPr id="26" name="Rectangle: Rounded Corners 25">
          <a:extLst>
            <a:ext uri="{FF2B5EF4-FFF2-40B4-BE49-F238E27FC236}">
              <a16:creationId xmlns:a16="http://schemas.microsoft.com/office/drawing/2014/main" id="{9C6CEDD6-3190-41A4-907B-4144E3688527}"/>
            </a:ext>
          </a:extLst>
        </xdr:cNvPr>
        <xdr:cNvSpPr/>
      </xdr:nvSpPr>
      <xdr:spPr>
        <a:xfrm>
          <a:off x="28889326" y="166116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Reshoring - Total Cost of Ownership</a:t>
          </a:r>
          <a:endParaRPr lang="en-US" sz="1100" b="1">
            <a:solidFill>
              <a:sysClr val="windowText" lastClr="000000"/>
            </a:solidFill>
          </a:endParaRPr>
        </a:p>
      </xdr:txBody>
    </xdr:sp>
    <xdr:clientData/>
  </xdr:twoCellAnchor>
  <xdr:twoCellAnchor>
    <xdr:from>
      <xdr:col>15</xdr:col>
      <xdr:colOff>276226</xdr:colOff>
      <xdr:row>67</xdr:row>
      <xdr:rowOff>9525</xdr:rowOff>
    </xdr:from>
    <xdr:to>
      <xdr:col>15</xdr:col>
      <xdr:colOff>2162176</xdr:colOff>
      <xdr:row>69</xdr:row>
      <xdr:rowOff>76200</xdr:rowOff>
    </xdr:to>
    <xdr:sp macro="" textlink="">
      <xdr:nvSpPr>
        <xdr:cNvPr id="27" name="Rectangle: Rounded Corners 26">
          <a:extLst>
            <a:ext uri="{FF2B5EF4-FFF2-40B4-BE49-F238E27FC236}">
              <a16:creationId xmlns:a16="http://schemas.microsoft.com/office/drawing/2014/main" id="{A60751F2-5AB1-47DC-B907-B1ED0956E965}"/>
            </a:ext>
          </a:extLst>
        </xdr:cNvPr>
        <xdr:cNvSpPr/>
      </xdr:nvSpPr>
      <xdr:spPr>
        <a:xfrm>
          <a:off x="28908376" y="172021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Metrics that Matters</a:t>
          </a:r>
          <a:endParaRPr lang="en-US" sz="1100" b="1">
            <a:solidFill>
              <a:sysClr val="windowText" lastClr="000000"/>
            </a:solidFill>
          </a:endParaRPr>
        </a:p>
      </xdr:txBody>
    </xdr:sp>
    <xdr:clientData/>
  </xdr:twoCellAnchor>
  <xdr:twoCellAnchor>
    <xdr:from>
      <xdr:col>15</xdr:col>
      <xdr:colOff>266701</xdr:colOff>
      <xdr:row>69</xdr:row>
      <xdr:rowOff>190500</xdr:rowOff>
    </xdr:from>
    <xdr:to>
      <xdr:col>15</xdr:col>
      <xdr:colOff>2152651</xdr:colOff>
      <xdr:row>72</xdr:row>
      <xdr:rowOff>9525</xdr:rowOff>
    </xdr:to>
    <xdr:sp macro="" textlink="">
      <xdr:nvSpPr>
        <xdr:cNvPr id="28" name="Rectangle: Rounded Corners 27">
          <a:extLst>
            <a:ext uri="{FF2B5EF4-FFF2-40B4-BE49-F238E27FC236}">
              <a16:creationId xmlns:a16="http://schemas.microsoft.com/office/drawing/2014/main" id="{C04D5948-76CD-4B6B-B19B-A56DE3BC05AF}"/>
            </a:ext>
          </a:extLst>
        </xdr:cNvPr>
        <xdr:cNvSpPr/>
      </xdr:nvSpPr>
      <xdr:spPr>
        <a:xfrm>
          <a:off x="28898851" y="1787842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Train the Trainer</a:t>
          </a:r>
          <a:endParaRPr lang="en-US" sz="1100" b="1">
            <a:solidFill>
              <a:sysClr val="windowText" lastClr="000000"/>
            </a:solidFill>
          </a:endParaRPr>
        </a:p>
      </xdr:txBody>
    </xdr:sp>
    <xdr:clientData/>
  </xdr:twoCellAnchor>
  <xdr:twoCellAnchor>
    <xdr:from>
      <xdr:col>15</xdr:col>
      <xdr:colOff>285751</xdr:colOff>
      <xdr:row>72</xdr:row>
      <xdr:rowOff>38100</xdr:rowOff>
    </xdr:from>
    <xdr:to>
      <xdr:col>15</xdr:col>
      <xdr:colOff>2171701</xdr:colOff>
      <xdr:row>74</xdr:row>
      <xdr:rowOff>104775</xdr:rowOff>
    </xdr:to>
    <xdr:sp macro="" textlink="">
      <xdr:nvSpPr>
        <xdr:cNvPr id="29" name="Rectangle: Rounded Corners 28">
          <a:extLst>
            <a:ext uri="{FF2B5EF4-FFF2-40B4-BE49-F238E27FC236}">
              <a16:creationId xmlns:a16="http://schemas.microsoft.com/office/drawing/2014/main" id="{9B9C548A-6E09-42DE-9CFD-D5400075296F}"/>
            </a:ext>
          </a:extLst>
        </xdr:cNvPr>
        <xdr:cNvSpPr/>
      </xdr:nvSpPr>
      <xdr:spPr>
        <a:xfrm>
          <a:off x="28917901" y="184689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Lean in Sales</a:t>
          </a:r>
          <a:endParaRPr lang="en-US" sz="1100" b="1">
            <a:solidFill>
              <a:sysClr val="windowText" lastClr="000000"/>
            </a:solidFill>
          </a:endParaRPr>
        </a:p>
      </xdr:txBody>
    </xdr:sp>
    <xdr:clientData/>
  </xdr:twoCellAnchor>
  <xdr:twoCellAnchor>
    <xdr:from>
      <xdr:col>15</xdr:col>
      <xdr:colOff>257176</xdr:colOff>
      <xdr:row>76</xdr:row>
      <xdr:rowOff>76200</xdr:rowOff>
    </xdr:from>
    <xdr:to>
      <xdr:col>15</xdr:col>
      <xdr:colOff>2143126</xdr:colOff>
      <xdr:row>79</xdr:row>
      <xdr:rowOff>66675</xdr:rowOff>
    </xdr:to>
    <xdr:sp macro="" textlink="">
      <xdr:nvSpPr>
        <xdr:cNvPr id="30" name="Rectangle: Rounded Corners 29">
          <a:extLst>
            <a:ext uri="{FF2B5EF4-FFF2-40B4-BE49-F238E27FC236}">
              <a16:creationId xmlns:a16="http://schemas.microsoft.com/office/drawing/2014/main" id="{58961DB3-3444-4895-94FF-06C6695F28D8}"/>
            </a:ext>
          </a:extLst>
        </xdr:cNvPr>
        <xdr:cNvSpPr/>
      </xdr:nvSpPr>
      <xdr:spPr>
        <a:xfrm>
          <a:off x="28889326" y="19497675"/>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Lean 101</a:t>
          </a:r>
          <a:endParaRPr lang="en-US" sz="1100" b="1">
            <a:solidFill>
              <a:sysClr val="windowText" lastClr="000000"/>
            </a:solidFill>
          </a:endParaRPr>
        </a:p>
      </xdr:txBody>
    </xdr:sp>
    <xdr:clientData/>
  </xdr:twoCellAnchor>
  <xdr:twoCellAnchor>
    <xdr:from>
      <xdr:col>15</xdr:col>
      <xdr:colOff>257176</xdr:colOff>
      <xdr:row>79</xdr:row>
      <xdr:rowOff>104775</xdr:rowOff>
    </xdr:from>
    <xdr:to>
      <xdr:col>15</xdr:col>
      <xdr:colOff>2143126</xdr:colOff>
      <xdr:row>82</xdr:row>
      <xdr:rowOff>95250</xdr:rowOff>
    </xdr:to>
    <xdr:sp macro="" textlink="">
      <xdr:nvSpPr>
        <xdr:cNvPr id="31" name="Rectangle: Rounded Corners 30">
          <a:extLst>
            <a:ext uri="{FF2B5EF4-FFF2-40B4-BE49-F238E27FC236}">
              <a16:creationId xmlns:a16="http://schemas.microsoft.com/office/drawing/2014/main" id="{63241409-F04A-486A-97CD-887FD00E5CE4}"/>
            </a:ext>
          </a:extLst>
        </xdr:cNvPr>
        <xdr:cNvSpPr/>
      </xdr:nvSpPr>
      <xdr:spPr>
        <a:xfrm>
          <a:off x="28889326" y="2009775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Project Management</a:t>
          </a:r>
          <a:endParaRPr lang="en-US" sz="1100" b="1">
            <a:solidFill>
              <a:sysClr val="windowText" lastClr="000000"/>
            </a:solidFill>
          </a:endParaRPr>
        </a:p>
      </xdr:txBody>
    </xdr:sp>
    <xdr:clientData/>
  </xdr:twoCellAnchor>
  <xdr:twoCellAnchor>
    <xdr:from>
      <xdr:col>15</xdr:col>
      <xdr:colOff>257176</xdr:colOff>
      <xdr:row>82</xdr:row>
      <xdr:rowOff>123825</xdr:rowOff>
    </xdr:from>
    <xdr:to>
      <xdr:col>15</xdr:col>
      <xdr:colOff>2143126</xdr:colOff>
      <xdr:row>85</xdr:row>
      <xdr:rowOff>114300</xdr:rowOff>
    </xdr:to>
    <xdr:sp macro="" textlink="">
      <xdr:nvSpPr>
        <xdr:cNvPr id="32" name="Rectangle: Rounded Corners 31">
          <a:extLst>
            <a:ext uri="{FF2B5EF4-FFF2-40B4-BE49-F238E27FC236}">
              <a16:creationId xmlns:a16="http://schemas.microsoft.com/office/drawing/2014/main" id="{B022AD1B-3772-458D-90CD-4F643572914D}"/>
            </a:ext>
          </a:extLst>
        </xdr:cNvPr>
        <xdr:cNvSpPr/>
      </xdr:nvSpPr>
      <xdr:spPr>
        <a:xfrm>
          <a:off x="28889326" y="20688300"/>
          <a:ext cx="1885950" cy="5619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i="0" u="sng" baseline="0">
              <a:solidFill>
                <a:schemeClr val="tx1"/>
              </a:solidFill>
            </a:rPr>
            <a:t>Cellular Manufacturing</a:t>
          </a:r>
          <a:endParaRPr lang="en-US" sz="1100" b="1">
            <a:solidFill>
              <a:sysClr val="windowText" lastClr="000000"/>
            </a:solidFill>
          </a:endParaRPr>
        </a:p>
      </xdr:txBody>
    </xdr:sp>
    <xdr:clientData/>
  </xdr:twoCellAnchor>
  <xdr:twoCellAnchor editAs="oneCell">
    <xdr:from>
      <xdr:col>4</xdr:col>
      <xdr:colOff>1828800</xdr:colOff>
      <xdr:row>0</xdr:row>
      <xdr:rowOff>95250</xdr:rowOff>
    </xdr:from>
    <xdr:to>
      <xdr:col>4</xdr:col>
      <xdr:colOff>2212087</xdr:colOff>
      <xdr:row>0</xdr:row>
      <xdr:rowOff>476250</xdr:rowOff>
    </xdr:to>
    <xdr:pic>
      <xdr:nvPicPr>
        <xdr:cNvPr id="33" name="Graphic 32" descr="House">
          <a:hlinkClick xmlns:r="http://schemas.openxmlformats.org/officeDocument/2006/relationships" r:id="rId1"/>
          <a:extLst>
            <a:ext uri="{FF2B5EF4-FFF2-40B4-BE49-F238E27FC236}">
              <a16:creationId xmlns:a16="http://schemas.microsoft.com/office/drawing/2014/main" id="{D105A755-CBE6-47FE-9E1D-91E56C23C72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8877300" y="95250"/>
          <a:ext cx="383287" cy="381000"/>
        </a:xfrm>
        <a:prstGeom prst="rect">
          <a:avLst/>
        </a:prstGeom>
      </xdr:spPr>
    </xdr:pic>
    <xdr:clientData/>
  </xdr:twoCellAnchor>
  <xdr:twoCellAnchor editAs="oneCell">
    <xdr:from>
      <xdr:col>1</xdr:col>
      <xdr:colOff>112058</xdr:colOff>
      <xdr:row>3</xdr:row>
      <xdr:rowOff>74706</xdr:rowOff>
    </xdr:from>
    <xdr:to>
      <xdr:col>1</xdr:col>
      <xdr:colOff>1830237</xdr:colOff>
      <xdr:row>13</xdr:row>
      <xdr:rowOff>169209</xdr:rowOff>
    </xdr:to>
    <xdr:pic>
      <xdr:nvPicPr>
        <xdr:cNvPr id="45" name="Picture 44" descr="Southern Sensei by [Mark Preston]">
          <a:hlinkClick xmlns:r="http://schemas.openxmlformats.org/officeDocument/2006/relationships" r:id="rId4"/>
          <a:extLst>
            <a:ext uri="{FF2B5EF4-FFF2-40B4-BE49-F238E27FC236}">
              <a16:creationId xmlns:a16="http://schemas.microsoft.com/office/drawing/2014/main" id="{9104FA34-EE8C-40E6-9A5C-ADEE40ECDFC6}"/>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42793" y="1419412"/>
          <a:ext cx="1718179" cy="2522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280146</xdr:colOff>
      <xdr:row>2</xdr:row>
      <xdr:rowOff>74707</xdr:rowOff>
    </xdr:from>
    <xdr:to>
      <xdr:col>3</xdr:col>
      <xdr:colOff>1976573</xdr:colOff>
      <xdr:row>12</xdr:row>
      <xdr:rowOff>18675</xdr:rowOff>
    </xdr:to>
    <xdr:pic>
      <xdr:nvPicPr>
        <xdr:cNvPr id="46" name="Picture 45" descr="Lean Safety Gemba Walks: A Methodology for Workforce Engagement and Culture Change">
          <a:hlinkClick xmlns:r="http://schemas.openxmlformats.org/officeDocument/2006/relationships" r:id="rId6"/>
          <a:extLst>
            <a:ext uri="{FF2B5EF4-FFF2-40B4-BE49-F238E27FC236}">
              <a16:creationId xmlns:a16="http://schemas.microsoft.com/office/drawing/2014/main" id="{A18AAFFE-98DA-4500-8D98-3522CD6F595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a:ext>
          </a:extLst>
        </a:blip>
        <a:srcRect/>
        <a:stretch>
          <a:fillRect/>
        </a:stretch>
      </xdr:blipFill>
      <xdr:spPr bwMode="auto">
        <a:xfrm>
          <a:off x="4949264" y="1363383"/>
          <a:ext cx="1696427" cy="2371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37352</xdr:colOff>
      <xdr:row>14</xdr:row>
      <xdr:rowOff>74706</xdr:rowOff>
    </xdr:from>
    <xdr:to>
      <xdr:col>1</xdr:col>
      <xdr:colOff>1860285</xdr:colOff>
      <xdr:row>25</xdr:row>
      <xdr:rowOff>112060</xdr:rowOff>
    </xdr:to>
    <xdr:pic>
      <xdr:nvPicPr>
        <xdr:cNvPr id="48" name="Picture 47" descr="The Façade of Excellence: Defining a New Normal of Leadership">
          <a:hlinkClick xmlns:r="http://schemas.openxmlformats.org/officeDocument/2006/relationships" r:id="rId8"/>
          <a:extLst>
            <a:ext uri="{FF2B5EF4-FFF2-40B4-BE49-F238E27FC236}">
              <a16:creationId xmlns:a16="http://schemas.microsoft.com/office/drawing/2014/main" id="{4B9BCE82-C8E2-4C46-827D-BCE2AF6DEEB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a:ext>
          </a:extLst>
        </a:blip>
        <a:srcRect/>
        <a:stretch>
          <a:fillRect/>
        </a:stretch>
      </xdr:blipFill>
      <xdr:spPr bwMode="auto">
        <a:xfrm>
          <a:off x="168087" y="4090147"/>
          <a:ext cx="1822933" cy="2708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37354</xdr:colOff>
      <xdr:row>25</xdr:row>
      <xdr:rowOff>205441</xdr:rowOff>
    </xdr:from>
    <xdr:to>
      <xdr:col>1</xdr:col>
      <xdr:colOff>1867359</xdr:colOff>
      <xdr:row>36</xdr:row>
      <xdr:rowOff>93382</xdr:rowOff>
    </xdr:to>
    <xdr:pic>
      <xdr:nvPicPr>
        <xdr:cNvPr id="49" name="Picture 48" descr="Manufacturing Mastery">
          <a:hlinkClick xmlns:r="http://schemas.openxmlformats.org/officeDocument/2006/relationships" r:id="rId10"/>
          <a:extLst>
            <a:ext uri="{FF2B5EF4-FFF2-40B4-BE49-F238E27FC236}">
              <a16:creationId xmlns:a16="http://schemas.microsoft.com/office/drawing/2014/main" id="{9FF548D6-A876-4F56-8B69-1DEB35AB84E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a:ext>
          </a:extLst>
        </a:blip>
        <a:srcRect/>
        <a:stretch>
          <a:fillRect/>
        </a:stretch>
      </xdr:blipFill>
      <xdr:spPr bwMode="auto">
        <a:xfrm>
          <a:off x="168089" y="6891617"/>
          <a:ext cx="1830005" cy="2558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578970</xdr:colOff>
      <xdr:row>2</xdr:row>
      <xdr:rowOff>168088</xdr:rowOff>
    </xdr:from>
    <xdr:to>
      <xdr:col>9</xdr:col>
      <xdr:colOff>1921995</xdr:colOff>
      <xdr:row>11</xdr:row>
      <xdr:rowOff>20543</xdr:rowOff>
    </xdr:to>
    <xdr:pic>
      <xdr:nvPicPr>
        <xdr:cNvPr id="51" name="Picture 50" descr="The Creativity Leap: Unleash Curiosity, Improvisation, and Intuition at Work">
          <a:hlinkClick xmlns:r="http://schemas.openxmlformats.org/officeDocument/2006/relationships" r:id="rId12"/>
          <a:extLst>
            <a:ext uri="{FF2B5EF4-FFF2-40B4-BE49-F238E27FC236}">
              <a16:creationId xmlns:a16="http://schemas.microsoft.com/office/drawing/2014/main" id="{7FB93B11-75E5-4E5A-923E-FB10C0827D08}"/>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201029" y="1270000"/>
          <a:ext cx="1343025" cy="2037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373529</xdr:colOff>
      <xdr:row>2</xdr:row>
      <xdr:rowOff>186764</xdr:rowOff>
    </xdr:from>
    <xdr:to>
      <xdr:col>10</xdr:col>
      <xdr:colOff>1983254</xdr:colOff>
      <xdr:row>11</xdr:row>
      <xdr:rowOff>39219</xdr:rowOff>
    </xdr:to>
    <xdr:pic>
      <xdr:nvPicPr>
        <xdr:cNvPr id="53" name="Picture 52" descr="The Complete Lean Enterprise: Value Stream Mapping for Office and Services, Second Edition">
          <a:hlinkClick xmlns:r="http://schemas.openxmlformats.org/officeDocument/2006/relationships" r:id="rId14"/>
          <a:extLst>
            <a:ext uri="{FF2B5EF4-FFF2-40B4-BE49-F238E27FC236}">
              <a16:creationId xmlns:a16="http://schemas.microsoft.com/office/drawing/2014/main" id="{5A37B4C3-251D-460F-988B-CFB9396AD495}"/>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19386176" y="1288676"/>
          <a:ext cx="1609725" cy="2037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273322</xdr:colOff>
      <xdr:row>2</xdr:row>
      <xdr:rowOff>130735</xdr:rowOff>
    </xdr:from>
    <xdr:to>
      <xdr:col>7</xdr:col>
      <xdr:colOff>1849531</xdr:colOff>
      <xdr:row>11</xdr:row>
      <xdr:rowOff>149411</xdr:rowOff>
    </xdr:to>
    <xdr:pic>
      <xdr:nvPicPr>
        <xdr:cNvPr id="55" name="Picture 54" descr="Lean Office and Service Simplified">
          <a:hlinkClick xmlns:r="http://schemas.openxmlformats.org/officeDocument/2006/relationships" r:id="rId16"/>
          <a:extLst>
            <a:ext uri="{FF2B5EF4-FFF2-40B4-BE49-F238E27FC236}">
              <a16:creationId xmlns:a16="http://schemas.microsoft.com/office/drawing/2014/main" id="{8F58D256-E033-4D1D-9161-E369599C5B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a:ext>
          </a:extLst>
        </a:blip>
        <a:srcRect/>
        <a:stretch>
          <a:fillRect/>
        </a:stretch>
      </xdr:blipFill>
      <xdr:spPr bwMode="auto">
        <a:xfrm>
          <a:off x="12114204" y="1419411"/>
          <a:ext cx="1576209" cy="2203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336176</xdr:colOff>
      <xdr:row>2</xdr:row>
      <xdr:rowOff>112060</xdr:rowOff>
    </xdr:from>
    <xdr:to>
      <xdr:col>8</xdr:col>
      <xdr:colOff>1923676</xdr:colOff>
      <xdr:row>11</xdr:row>
      <xdr:rowOff>140100</xdr:rowOff>
    </xdr:to>
    <xdr:pic>
      <xdr:nvPicPr>
        <xdr:cNvPr id="56" name="Picture 55">
          <a:hlinkClick xmlns:r="http://schemas.openxmlformats.org/officeDocument/2006/relationships" r:id="rId18"/>
          <a:extLst>
            <a:ext uri="{FF2B5EF4-FFF2-40B4-BE49-F238E27FC236}">
              <a16:creationId xmlns:a16="http://schemas.microsoft.com/office/drawing/2014/main" id="{8F929C98-B763-4FB0-AD2A-499030490C50}"/>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14567647" y="1400736"/>
          <a:ext cx="1587500" cy="2213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466912</xdr:colOff>
      <xdr:row>2</xdr:row>
      <xdr:rowOff>93383</xdr:rowOff>
    </xdr:from>
    <xdr:to>
      <xdr:col>6</xdr:col>
      <xdr:colOff>1788888</xdr:colOff>
      <xdr:row>11</xdr:row>
      <xdr:rowOff>18676</xdr:rowOff>
    </xdr:to>
    <xdr:pic>
      <xdr:nvPicPr>
        <xdr:cNvPr id="57" name="Picture 56" descr="Zero Inventories (IRWIN/APICS SERIES IN PRODUCTION MANAGEMENT)">
          <a:hlinkClick xmlns:r="http://schemas.openxmlformats.org/officeDocument/2006/relationships" r:id="rId20"/>
          <a:extLst>
            <a:ext uri="{FF2B5EF4-FFF2-40B4-BE49-F238E27FC236}">
              <a16:creationId xmlns:a16="http://schemas.microsoft.com/office/drawing/2014/main" id="{6BCBC9E3-3F88-45C9-AF4F-1955E3773F0F}"/>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a:ext>
          </a:extLst>
        </a:blip>
        <a:srcRect/>
        <a:stretch>
          <a:fillRect/>
        </a:stretch>
      </xdr:blipFill>
      <xdr:spPr bwMode="auto">
        <a:xfrm>
          <a:off x="9917206" y="1382059"/>
          <a:ext cx="1321976" cy="2110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410882</xdr:colOff>
      <xdr:row>2</xdr:row>
      <xdr:rowOff>186766</xdr:rowOff>
    </xdr:from>
    <xdr:to>
      <xdr:col>11</xdr:col>
      <xdr:colOff>1951463</xdr:colOff>
      <xdr:row>12</xdr:row>
      <xdr:rowOff>100284</xdr:rowOff>
    </xdr:to>
    <xdr:pic>
      <xdr:nvPicPr>
        <xdr:cNvPr id="59" name="Picture 58" descr="Compression: Meeting the Challenges of Sustainability Through Vigorous Learning Enterprises">
          <a:hlinkClick xmlns:r="http://schemas.openxmlformats.org/officeDocument/2006/relationships" r:id="rId22"/>
          <a:extLst>
            <a:ext uri="{FF2B5EF4-FFF2-40B4-BE49-F238E27FC236}">
              <a16:creationId xmlns:a16="http://schemas.microsoft.com/office/drawing/2014/main" id="{45D1C6E4-C338-4374-9732-751E7A17AF6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a:ext>
          </a:extLst>
        </a:blip>
        <a:srcRect/>
        <a:stretch>
          <a:fillRect/>
        </a:stretch>
      </xdr:blipFill>
      <xdr:spPr bwMode="auto">
        <a:xfrm>
          <a:off x="24246614" y="1998839"/>
          <a:ext cx="1540581" cy="2469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373530</xdr:colOff>
      <xdr:row>2</xdr:row>
      <xdr:rowOff>130736</xdr:rowOff>
    </xdr:from>
    <xdr:to>
      <xdr:col>4</xdr:col>
      <xdr:colOff>1886324</xdr:colOff>
      <xdr:row>11</xdr:row>
      <xdr:rowOff>177445</xdr:rowOff>
    </xdr:to>
    <xdr:pic>
      <xdr:nvPicPr>
        <xdr:cNvPr id="60" name="Picture 59" descr="How to Do a Gemba Walk: Coaching Gemba Walkers">
          <a:hlinkClick xmlns:r="http://schemas.openxmlformats.org/officeDocument/2006/relationships" r:id="rId24"/>
          <a:extLst>
            <a:ext uri="{FF2B5EF4-FFF2-40B4-BE49-F238E27FC236}">
              <a16:creationId xmlns:a16="http://schemas.microsoft.com/office/drawing/2014/main" id="{40B525F0-129E-4CD2-9181-FFDB6A2018A2}"/>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a:ext>
          </a:extLst>
        </a:blip>
        <a:srcRect/>
        <a:stretch>
          <a:fillRect/>
        </a:stretch>
      </xdr:blipFill>
      <xdr:spPr bwMode="auto">
        <a:xfrm>
          <a:off x="7433236" y="1419412"/>
          <a:ext cx="1512794" cy="2231857"/>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448235</xdr:colOff>
      <xdr:row>13</xdr:row>
      <xdr:rowOff>37352</xdr:rowOff>
    </xdr:from>
    <xdr:to>
      <xdr:col>12</xdr:col>
      <xdr:colOff>1905560</xdr:colOff>
      <xdr:row>21</xdr:row>
      <xdr:rowOff>132602</xdr:rowOff>
    </xdr:to>
    <xdr:pic>
      <xdr:nvPicPr>
        <xdr:cNvPr id="61" name="Picture 60" descr="Escape the Improvement Trap: Five Ingredients Missing in Most Improvement Recipes">
          <a:hlinkClick xmlns:r="http://schemas.openxmlformats.org/officeDocument/2006/relationships" r:id="rId26"/>
          <a:extLst>
            <a:ext uri="{FF2B5EF4-FFF2-40B4-BE49-F238E27FC236}">
              <a16:creationId xmlns:a16="http://schemas.microsoft.com/office/drawing/2014/main" id="{838420E4-4E00-48CD-9454-57ACAA14A44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26632647" y="3996764"/>
          <a:ext cx="1457325" cy="2037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448234</xdr:colOff>
      <xdr:row>3</xdr:row>
      <xdr:rowOff>18676</xdr:rowOff>
    </xdr:from>
    <xdr:to>
      <xdr:col>2</xdr:col>
      <xdr:colOff>1908938</xdr:colOff>
      <xdr:row>12</xdr:row>
      <xdr:rowOff>18676</xdr:rowOff>
    </xdr:to>
    <xdr:pic>
      <xdr:nvPicPr>
        <xdr:cNvPr id="62" name="Picture 61" descr="Hope Rises: Make Your Life, Love &amp; Leadership Soar">
          <a:hlinkClick xmlns:r="http://schemas.openxmlformats.org/officeDocument/2006/relationships" r:id="rId28"/>
          <a:extLst>
            <a:ext uri="{FF2B5EF4-FFF2-40B4-BE49-F238E27FC236}">
              <a16:creationId xmlns:a16="http://schemas.microsoft.com/office/drawing/2014/main" id="{989E7542-7429-4832-8EFB-B6288F96AFD7}"/>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a:ext>
          </a:extLst>
        </a:blip>
        <a:srcRect/>
        <a:stretch>
          <a:fillRect/>
        </a:stretch>
      </xdr:blipFill>
      <xdr:spPr bwMode="auto">
        <a:xfrm>
          <a:off x="2726763" y="1550147"/>
          <a:ext cx="1460704" cy="2185147"/>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392206</xdr:colOff>
      <xdr:row>12</xdr:row>
      <xdr:rowOff>0</xdr:rowOff>
    </xdr:from>
    <xdr:to>
      <xdr:col>10</xdr:col>
      <xdr:colOff>1905000</xdr:colOff>
      <xdr:row>21</xdr:row>
      <xdr:rowOff>46710</xdr:rowOff>
    </xdr:to>
    <xdr:pic>
      <xdr:nvPicPr>
        <xdr:cNvPr id="63" name="Picture 62" descr="Value Stream Mapping: How to Visualize Work and Align Leadership for Organizational Transformation">
          <a:hlinkClick xmlns:r="http://schemas.openxmlformats.org/officeDocument/2006/relationships" r:id="rId30"/>
          <a:extLst>
            <a:ext uri="{FF2B5EF4-FFF2-40B4-BE49-F238E27FC236}">
              <a16:creationId xmlns:a16="http://schemas.microsoft.com/office/drawing/2014/main" id="{E8582A43-D01B-446B-92B9-40CADE30F32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a:ext>
          </a:extLst>
        </a:blip>
        <a:srcRect/>
        <a:stretch>
          <a:fillRect/>
        </a:stretch>
      </xdr:blipFill>
      <xdr:spPr bwMode="auto">
        <a:xfrm>
          <a:off x="19404853" y="3716618"/>
          <a:ext cx="1512794" cy="2231857"/>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317501</xdr:colOff>
      <xdr:row>12</xdr:row>
      <xdr:rowOff>186764</xdr:rowOff>
    </xdr:from>
    <xdr:to>
      <xdr:col>2</xdr:col>
      <xdr:colOff>2023855</xdr:colOff>
      <xdr:row>19</xdr:row>
      <xdr:rowOff>95251</xdr:rowOff>
    </xdr:to>
    <xdr:pic>
      <xdr:nvPicPr>
        <xdr:cNvPr id="64" name="Picture 63" descr="Clarity First: How Smart Leaders and Organizations Achieve Outstanding Performance">
          <a:hlinkClick xmlns:r="http://schemas.openxmlformats.org/officeDocument/2006/relationships" r:id="rId32"/>
          <a:extLst>
            <a:ext uri="{FF2B5EF4-FFF2-40B4-BE49-F238E27FC236}">
              <a16:creationId xmlns:a16="http://schemas.microsoft.com/office/drawing/2014/main" id="{44943724-2240-4D0D-A814-099F8D06EBCA}"/>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2596030" y="3903382"/>
          <a:ext cx="1706354" cy="1608044"/>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354853</xdr:colOff>
      <xdr:row>19</xdr:row>
      <xdr:rowOff>224119</xdr:rowOff>
    </xdr:from>
    <xdr:to>
      <xdr:col>2</xdr:col>
      <xdr:colOff>1916953</xdr:colOff>
      <xdr:row>28</xdr:row>
      <xdr:rowOff>76574</xdr:rowOff>
    </xdr:to>
    <xdr:pic>
      <xdr:nvPicPr>
        <xdr:cNvPr id="65" name="Picture 64" descr="The High-Velocity Edge: How Market Leaders Leverage Operational Excellence to Beat the Competition">
          <a:hlinkClick xmlns:r="http://schemas.openxmlformats.org/officeDocument/2006/relationships" r:id="rId34"/>
          <a:extLst>
            <a:ext uri="{FF2B5EF4-FFF2-40B4-BE49-F238E27FC236}">
              <a16:creationId xmlns:a16="http://schemas.microsoft.com/office/drawing/2014/main" id="{30D58AB1-412C-4683-867A-335AAC4D08B3}"/>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a:ext>
          </a:extLst>
        </a:blip>
        <a:srcRect/>
        <a:stretch>
          <a:fillRect/>
        </a:stretch>
      </xdr:blipFill>
      <xdr:spPr bwMode="auto">
        <a:xfrm>
          <a:off x="2633382" y="5640295"/>
          <a:ext cx="1562100" cy="2037603"/>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410881</xdr:colOff>
      <xdr:row>2</xdr:row>
      <xdr:rowOff>56029</xdr:rowOff>
    </xdr:from>
    <xdr:to>
      <xdr:col>13</xdr:col>
      <xdr:colOff>2017058</xdr:colOff>
      <xdr:row>11</xdr:row>
      <xdr:rowOff>240508</xdr:rowOff>
    </xdr:to>
    <xdr:pic>
      <xdr:nvPicPr>
        <xdr:cNvPr id="66" name="Picture 65" descr="Sponsored Ad - The Experience Maker: How to Create Remarkable Experiences That Your Customers Can’t Wait to Share">
          <a:hlinkClick xmlns:r="http://schemas.openxmlformats.org/officeDocument/2006/relationships" r:id="rId36"/>
          <a:extLst>
            <a:ext uri="{FF2B5EF4-FFF2-40B4-BE49-F238E27FC236}">
              <a16:creationId xmlns:a16="http://schemas.microsoft.com/office/drawing/2014/main" id="{1AA5DCD1-E104-4F7A-B4AC-B098B43E83FF}"/>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a:ext>
          </a:extLst>
        </a:blip>
        <a:srcRect/>
        <a:stretch>
          <a:fillRect/>
        </a:stretch>
      </xdr:blipFill>
      <xdr:spPr bwMode="auto">
        <a:xfrm>
          <a:off x="26595293" y="1344705"/>
          <a:ext cx="1606177" cy="2369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280145</xdr:colOff>
      <xdr:row>2</xdr:row>
      <xdr:rowOff>112059</xdr:rowOff>
    </xdr:from>
    <xdr:to>
      <xdr:col>5</xdr:col>
      <xdr:colOff>1867646</xdr:colOff>
      <xdr:row>12</xdr:row>
      <xdr:rowOff>181180</xdr:rowOff>
    </xdr:to>
    <xdr:pic>
      <xdr:nvPicPr>
        <xdr:cNvPr id="67" name="Picture 66" descr="Essential Manufacturing KPIs: 52 Full KPI Definitions Included (Essential KPIs Book 1)">
          <a:hlinkClick xmlns:r="http://schemas.openxmlformats.org/officeDocument/2006/relationships" r:id="rId38"/>
          <a:extLst>
            <a:ext uri="{FF2B5EF4-FFF2-40B4-BE49-F238E27FC236}">
              <a16:creationId xmlns:a16="http://schemas.microsoft.com/office/drawing/2014/main" id="{8AF1BB0C-71FD-410D-80A0-F86F1CC4AF23}"/>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a:ext>
          </a:extLst>
        </a:blip>
        <a:srcRect/>
        <a:stretch>
          <a:fillRect/>
        </a:stretch>
      </xdr:blipFill>
      <xdr:spPr bwMode="auto">
        <a:xfrm>
          <a:off x="9730439" y="1400735"/>
          <a:ext cx="1587501" cy="2497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298823</xdr:colOff>
      <xdr:row>13</xdr:row>
      <xdr:rowOff>130735</xdr:rowOff>
    </xdr:from>
    <xdr:to>
      <xdr:col>5</xdr:col>
      <xdr:colOff>1848971</xdr:colOff>
      <xdr:row>23</xdr:row>
      <xdr:rowOff>141104</xdr:rowOff>
    </xdr:to>
    <xdr:pic>
      <xdr:nvPicPr>
        <xdr:cNvPr id="68" name="Picture 67" descr="Essential Fulfillment and Warehouse KPIs: 32 Full KPI Definitions Included (Essential KPIs Book 9)">
          <a:hlinkClick xmlns:r="http://schemas.openxmlformats.org/officeDocument/2006/relationships" r:id="rId40"/>
          <a:extLst>
            <a:ext uri="{FF2B5EF4-FFF2-40B4-BE49-F238E27FC236}">
              <a16:creationId xmlns:a16="http://schemas.microsoft.com/office/drawing/2014/main" id="{63E668DC-B753-4404-BE74-C8F67AA62AF6}"/>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a:ext>
          </a:extLst>
        </a:blip>
        <a:srcRect/>
        <a:stretch>
          <a:fillRect/>
        </a:stretch>
      </xdr:blipFill>
      <xdr:spPr bwMode="auto">
        <a:xfrm>
          <a:off x="9749117" y="4090147"/>
          <a:ext cx="1550148" cy="2438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317501</xdr:colOff>
      <xdr:row>24</xdr:row>
      <xdr:rowOff>56029</xdr:rowOff>
    </xdr:from>
    <xdr:to>
      <xdr:col>5</xdr:col>
      <xdr:colOff>1998383</xdr:colOff>
      <xdr:row>33</xdr:row>
      <xdr:rowOff>37353</xdr:rowOff>
    </xdr:to>
    <xdr:pic>
      <xdr:nvPicPr>
        <xdr:cNvPr id="69" name="Picture 68" descr="GAMED: Why targets and incentives fail and how to fix them">
          <a:hlinkClick xmlns:r="http://schemas.openxmlformats.org/officeDocument/2006/relationships" r:id="rId42"/>
          <a:extLst>
            <a:ext uri="{FF2B5EF4-FFF2-40B4-BE49-F238E27FC236}">
              <a16:creationId xmlns:a16="http://schemas.microsoft.com/office/drawing/2014/main" id="{FA63C82C-A16C-4827-994A-BA24574670C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a:ext>
          </a:extLst>
        </a:blip>
        <a:srcRect/>
        <a:stretch>
          <a:fillRect/>
        </a:stretch>
      </xdr:blipFill>
      <xdr:spPr bwMode="auto">
        <a:xfrm>
          <a:off x="9767795" y="6686176"/>
          <a:ext cx="1680882" cy="2166471"/>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429559</xdr:colOff>
      <xdr:row>2</xdr:row>
      <xdr:rowOff>130736</xdr:rowOff>
    </xdr:from>
    <xdr:to>
      <xdr:col>12</xdr:col>
      <xdr:colOff>2054411</xdr:colOff>
      <xdr:row>12</xdr:row>
      <xdr:rowOff>67357</xdr:rowOff>
    </xdr:to>
    <xdr:pic>
      <xdr:nvPicPr>
        <xdr:cNvPr id="70" name="Picture 69" descr="Continuous Improvement: Seek Perfection, Assure Quality at its Source, Embrace Scientific Thinking, Focus on Process, and ...">
          <a:hlinkClick xmlns:r="http://schemas.openxmlformats.org/officeDocument/2006/relationships" r:id="rId44"/>
          <a:extLst>
            <a:ext uri="{FF2B5EF4-FFF2-40B4-BE49-F238E27FC236}">
              <a16:creationId xmlns:a16="http://schemas.microsoft.com/office/drawing/2014/main" id="{804B26AC-783A-49DA-AA02-53E2096B4181}"/>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a:ext>
          </a:extLst>
        </a:blip>
        <a:srcRect/>
        <a:stretch>
          <a:fillRect/>
        </a:stretch>
      </xdr:blipFill>
      <xdr:spPr bwMode="auto">
        <a:xfrm>
          <a:off x="26613971" y="1419412"/>
          <a:ext cx="1624852" cy="2364564"/>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373530</xdr:colOff>
      <xdr:row>29</xdr:row>
      <xdr:rowOff>74704</xdr:rowOff>
    </xdr:from>
    <xdr:to>
      <xdr:col>2</xdr:col>
      <xdr:colOff>1830296</xdr:colOff>
      <xdr:row>38</xdr:row>
      <xdr:rowOff>74704</xdr:rowOff>
    </xdr:to>
    <xdr:pic>
      <xdr:nvPicPr>
        <xdr:cNvPr id="71" name="Picture 70" descr="Learning to Lead, Leading to Learn: Lessons from Toyota Leader Isao Yoshino on a Lifetime of Continuous Learning">
          <a:hlinkClick xmlns:r="http://schemas.openxmlformats.org/officeDocument/2006/relationships" r:id="rId46"/>
          <a:extLst>
            <a:ext uri="{FF2B5EF4-FFF2-40B4-BE49-F238E27FC236}">
              <a16:creationId xmlns:a16="http://schemas.microsoft.com/office/drawing/2014/main" id="{05306078-A2C2-4A61-8441-8F0CAE15F51F}"/>
            </a:ext>
          </a:extLst>
        </xdr:cNvPr>
        <xdr:cNvPicPr>
          <a:picLocks noChangeAspect="1" noChangeArrowheads="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a:stretch/>
      </xdr:blipFill>
      <xdr:spPr bwMode="auto">
        <a:xfrm>
          <a:off x="2652059" y="7918822"/>
          <a:ext cx="1456766" cy="2185147"/>
        </a:xfrm>
        <a:prstGeom prst="rect">
          <a:avLst/>
        </a:prstGeom>
        <a:noFill/>
        <a:ln w="190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139389</xdr:colOff>
      <xdr:row>37</xdr:row>
      <xdr:rowOff>46462</xdr:rowOff>
    </xdr:from>
    <xdr:to>
      <xdr:col>1</xdr:col>
      <xdr:colOff>1928231</xdr:colOff>
      <xdr:row>48</xdr:row>
      <xdr:rowOff>6702</xdr:rowOff>
    </xdr:to>
    <xdr:pic>
      <xdr:nvPicPr>
        <xdr:cNvPr id="58" name="Picture 57" descr="Winning the Knowledge Transfer Race">
          <a:hlinkClick xmlns:r="http://schemas.openxmlformats.org/officeDocument/2006/relationships" r:id="rId48"/>
          <a:extLst>
            <a:ext uri="{FF2B5EF4-FFF2-40B4-BE49-F238E27FC236}">
              <a16:creationId xmlns:a16="http://schemas.microsoft.com/office/drawing/2014/main" id="{F0A68F45-4EC2-4B3B-AB58-60F75A3BA7F3}"/>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a:ext>
          </a:extLst>
        </a:blip>
        <a:srcRect/>
        <a:stretch>
          <a:fillRect/>
        </a:stretch>
      </xdr:blipFill>
      <xdr:spPr bwMode="auto">
        <a:xfrm>
          <a:off x="278779" y="10802742"/>
          <a:ext cx="1788842" cy="2771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348476</xdr:colOff>
      <xdr:row>13</xdr:row>
      <xdr:rowOff>-1</xdr:rowOff>
    </xdr:from>
    <xdr:to>
      <xdr:col>11</xdr:col>
      <xdr:colOff>2009921</xdr:colOff>
      <xdr:row>22</xdr:row>
      <xdr:rowOff>139389</xdr:rowOff>
    </xdr:to>
    <xdr:pic>
      <xdr:nvPicPr>
        <xdr:cNvPr id="72" name="Picture 71" descr="Lean for the Long Term: Sustainment is a Myth, Transformation is Reality">
          <a:hlinkClick xmlns:r="http://schemas.openxmlformats.org/officeDocument/2006/relationships" r:id="rId50"/>
          <a:extLst>
            <a:ext uri="{FF2B5EF4-FFF2-40B4-BE49-F238E27FC236}">
              <a16:creationId xmlns:a16="http://schemas.microsoft.com/office/drawing/2014/main" id="{E8A28B89-F1D4-4FAA-891D-EDD3EFD04718}"/>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a:ext>
          </a:extLst>
        </a:blip>
        <a:srcRect/>
        <a:stretch>
          <a:fillRect/>
        </a:stretch>
      </xdr:blipFill>
      <xdr:spPr bwMode="auto">
        <a:xfrm>
          <a:off x="24184208" y="4623109"/>
          <a:ext cx="1661445" cy="2439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133349</xdr:colOff>
      <xdr:row>0</xdr:row>
      <xdr:rowOff>85724</xdr:rowOff>
    </xdr:from>
    <xdr:to>
      <xdr:col>2</xdr:col>
      <xdr:colOff>285750</xdr:colOff>
      <xdr:row>0</xdr:row>
      <xdr:rowOff>757424</xdr:rowOff>
    </xdr:to>
    <xdr:pic>
      <xdr:nvPicPr>
        <xdr:cNvPr id="2" name="Picture 1">
          <a:extLst>
            <a:ext uri="{FF2B5EF4-FFF2-40B4-BE49-F238E27FC236}">
              <a16:creationId xmlns:a16="http://schemas.microsoft.com/office/drawing/2014/main" id="{996C5F08-9F2A-478D-8E9F-A33D8C8DE26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3349" y="85724"/>
          <a:ext cx="2066926" cy="671700"/>
        </a:xfrm>
        <a:prstGeom prst="rect">
          <a:avLst/>
        </a:prstGeom>
      </xdr:spPr>
    </xdr:pic>
    <xdr:clientData/>
  </xdr:twoCellAnchor>
  <xdr:twoCellAnchor>
    <xdr:from>
      <xdr:col>4</xdr:col>
      <xdr:colOff>177800</xdr:colOff>
      <xdr:row>0</xdr:row>
      <xdr:rowOff>114300</xdr:rowOff>
    </xdr:from>
    <xdr:to>
      <xdr:col>6</xdr:col>
      <xdr:colOff>495300</xdr:colOff>
      <xdr:row>0</xdr:row>
      <xdr:rowOff>736600</xdr:rowOff>
    </xdr:to>
    <xdr:sp macro="" textlink="">
      <xdr:nvSpPr>
        <xdr:cNvPr id="3" name="TextBox 2">
          <a:extLst>
            <a:ext uri="{FF2B5EF4-FFF2-40B4-BE49-F238E27FC236}">
              <a16:creationId xmlns:a16="http://schemas.microsoft.com/office/drawing/2014/main" id="{36BF9FEB-CD6E-46E2-9949-7BE3B95980CD}"/>
            </a:ext>
          </a:extLst>
        </xdr:cNvPr>
        <xdr:cNvSpPr txBox="1"/>
      </xdr:nvSpPr>
      <xdr:spPr>
        <a:xfrm>
          <a:off x="3473450" y="114300"/>
          <a:ext cx="1431925" cy="622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a:solidFill>
                <a:srgbClr val="FF0000"/>
              </a:solidFill>
            </a:rPr>
            <a:t>Do not enter data on this sheet</a:t>
          </a:r>
          <a:r>
            <a:rPr lang="en-US" sz="1100" baseline="0">
              <a:solidFill>
                <a:srgbClr val="FF0000"/>
              </a:solidFill>
            </a:rPr>
            <a:t>; it will a</a:t>
          </a:r>
          <a:r>
            <a:rPr lang="en-US" sz="1100">
              <a:solidFill>
                <a:srgbClr val="FF0000"/>
              </a:solidFill>
            </a:rPr>
            <a:t>utopopulate</a:t>
          </a:r>
        </a:p>
      </xdr:txBody>
    </xdr:sp>
    <xdr:clientData/>
  </xdr:twoCellAnchor>
  <xdr:twoCellAnchor>
    <xdr:from>
      <xdr:col>0</xdr:col>
      <xdr:colOff>0</xdr:colOff>
      <xdr:row>82</xdr:row>
      <xdr:rowOff>182880</xdr:rowOff>
    </xdr:from>
    <xdr:to>
      <xdr:col>2</xdr:col>
      <xdr:colOff>237490</xdr:colOff>
      <xdr:row>88</xdr:row>
      <xdr:rowOff>83820</xdr:rowOff>
    </xdr:to>
    <xdr:sp macro="" textlink="">
      <xdr:nvSpPr>
        <xdr:cNvPr id="4" name="Rectangle 3">
          <a:extLst>
            <a:ext uri="{FF2B5EF4-FFF2-40B4-BE49-F238E27FC236}">
              <a16:creationId xmlns:a16="http://schemas.microsoft.com/office/drawing/2014/main" id="{829A0EEE-737A-4CAB-BF03-6375CE80E8C2}"/>
            </a:ext>
          </a:extLst>
        </xdr:cNvPr>
        <xdr:cNvSpPr/>
      </xdr:nvSpPr>
      <xdr:spPr>
        <a:xfrm>
          <a:off x="0" y="19928205"/>
          <a:ext cx="2152015" cy="110109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nSpc>
              <a:spcPct val="107000"/>
            </a:lnSpc>
            <a:spcBef>
              <a:spcPts val="0"/>
            </a:spcBef>
            <a:spcAft>
              <a:spcPts val="800"/>
            </a:spcAft>
          </a:pPr>
          <a:r>
            <a:rPr lang="en-US" sz="1400">
              <a:effectLst/>
              <a:ea typeface="Calibri" panose="020F0502020204030204" pitchFamily="34" charset="0"/>
              <a:cs typeface="Arial" panose="020B0604020202020204" pitchFamily="34" charset="0"/>
            </a:rPr>
            <a:t>Copyright © 2022 Association for Manufacturing Excellence</a:t>
          </a:r>
          <a:endParaRPr lang="en-US" sz="1100">
            <a:effectLst/>
            <a:ea typeface="Calibri" panose="020F0502020204030204" pitchFamily="34" charset="0"/>
            <a:cs typeface="Arial" panose="020B0604020202020204" pitchFamily="34" charset="0"/>
          </a:endParaRPr>
        </a:p>
      </xdr:txBody>
    </xdr:sp>
    <xdr:clientData/>
  </xdr:twoCellAnchor>
  <xdr:twoCellAnchor editAs="oneCell">
    <xdr:from>
      <xdr:col>2</xdr:col>
      <xdr:colOff>489479</xdr:colOff>
      <xdr:row>0</xdr:row>
      <xdr:rowOff>66146</xdr:rowOff>
    </xdr:from>
    <xdr:to>
      <xdr:col>2</xdr:col>
      <xdr:colOff>872766</xdr:colOff>
      <xdr:row>0</xdr:row>
      <xdr:rowOff>447146</xdr:rowOff>
    </xdr:to>
    <xdr:pic>
      <xdr:nvPicPr>
        <xdr:cNvPr id="5" name="Graphic 4" descr="House">
          <a:hlinkClick xmlns:r="http://schemas.openxmlformats.org/officeDocument/2006/relationships" r:id="rId2"/>
          <a:extLst>
            <a:ext uri="{FF2B5EF4-FFF2-40B4-BE49-F238E27FC236}">
              <a16:creationId xmlns:a16="http://schemas.microsoft.com/office/drawing/2014/main" id="{7CEF3391-5E75-4DD3-8EF9-F342CC3B0FA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2407708" y="66146"/>
          <a:ext cx="383287" cy="381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KT10900\FINDIV\CORPPLN\NSI\Monthly\F99%20P&amp;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jmp02/Local%20Settings/Temporary%20Internet%20Files/OLK12/STDWCT%20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jcappadora\Local%20Settings\Temp\3P%20MBB%20Cert%20For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harts/Test%20Matrix/cbu_test_repor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Finance\Gregg\PFP\PFP%2004%20-%20Sep%20Final%20(with%2004%20@%2004%20Pl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ME%20Champions%20Task%20Force/AME%20Champions%20Task%20Force/AME%20Champions%20Task%20Force/Mark's%20Job%20Search.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wa.kyosys.com/Documents%20and%20Settings/Ken%20Rolfes/Local%20Settings/Temporary%20Internet%20Files/OLK27A/Lean/F-BMAValueStreamCostTemplt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Documents%20and%20Settings\epreist\Local%20Settings\Temporary%20Internet%20Files\Content.Outlook\6AGD1431\Continuous%20Improvement%20-%20le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Documents%20and%20Settings\epreist\Local%20Settings\Temporary%20Internet%20Files\Content.Outlook\6AGD1431\Continuous%20Improvement%20-%20le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Current%20Clients/Plasma/Yulin%20gantt-chart%205-13-1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FSL\Std%20Kaizen\1-Lean_Event_Job_Aids_Rev_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dm01/Local%20Settings/Temporary%20Internet%20Files/OLK24/WINDOWS/TEMP/3Q%20QBR%20Balance%20Shee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SI1\SYS\NSI_PLAN\NSI\PROFIT98\NEW98\LITHONI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SI1\SYS\NSI_PLAN\NSI\PROFIT98\NEW98\AEC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windows\TEMP\ERlvl1RM_qtysBR0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ddm01/Local%20Settings/Temporary%20Internet%20Files/OLK24/CORPPLN/INTERNAL/P&amp;L%20Est/Feb%20Est%20FY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Documents%20and%20Settings\MBond\Local%20Settings\Temporary%20Internet%20Files\OLK1F\2008%20GSI%20Lean%20Tracking%20as%20of%20January.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ral1\vol1\FINANCE\2002%20Files\Internal%20Pkg\Sales%20and%20O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KT10900\FINDIV\CORPPLN\NSI\QBR99\2nd%20Qtr%20QBR%20P&amp;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Documents%20and%20Settings\jcope\Local%20Settings\Temporary%20Internet%20Files\Content.Outlook\E4CPPNOF\Top%20Prioritie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FINANCE\2002%20Files\Internal%20Pkg\Sales%20and%20O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Administrative\Lean%20-%20Wendover\Lean%20Projects%20Scorecard%208.17.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windows\TEMP\2002%20PD%20JULY%20BETT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dcsrvr1\findiv\Consolidation\Shared\AEL\F03%20AEL%20Consol%20Templ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INANCE\2001%20Files\P&amp;L%20Stmts\VR%202001%20P&am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FINANCE\2001%20Files\P&amp;L%20Stmts\Simplicity%202001%20P&amp;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ddm01/Local%20Settings/Temporary%20Internet%20Files/OLK24/windows/TEMP/BL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nside.craneco.com/users/Lean/Visual%20Workboards/Engineered%20Products/EPG%20Large%20SPV%20Visual%20Workboard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ark%20Preston/Desktop/2016_Calendar_Linear_V1.0_-_3_Row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kt10900\findiv\CORPPLN\PLAN\Annulp99\Revised%20NSI%20Plan\Internal%20Replan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luted EPS"/>
      <sheetName val="Rolling Fcst With Hydrel"/>
      <sheetName val="Rolling Fcst Without Hydrel"/>
      <sheetName val="Rolling Fcst WOut vs. 118M"/>
      <sheetName val="Rolling Fcst Sales History"/>
      <sheetName val="F99 Inc Stmt"/>
      <sheetName val="F99 Hydrel Inc Stmt"/>
      <sheetName val="F99 Peerless Inc Stmt"/>
      <sheetName val="F99 Inc Stmt With Hydrel"/>
      <sheetName val="F98 Inc Stmt"/>
      <sheetName val="F97 Inc Stmt"/>
      <sheetName val="F96 Inc Stmt"/>
      <sheetName val="F95 Inc Stmt"/>
      <sheetName val="F94 Inc Stmt"/>
      <sheetName val="FY90 - FY95 Net Sales"/>
      <sheetName val="FY90 - FY95 PBT"/>
      <sheetName val="F99 NSI Plan Inc Stmt"/>
      <sheetName val="F99 Hydrel NSI Plan Inc Stmt"/>
      <sheetName val="F99 Total NSI Plan Inc Stmt"/>
      <sheetName val="F99 Inc St W Hydrel &amp; Peerl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DWCT Template"/>
      <sheetName val="Statistics"/>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sheetName val="MBB Flowchart"/>
      <sheetName val="MBB Directions &amp; Guidelines"/>
      <sheetName val="KL Eval Form"/>
      <sheetName val="MBB Eval Form"/>
      <sheetName val="Certificate"/>
      <sheetName val="Cover Letter"/>
      <sheetName val="Cover Letter (2)"/>
      <sheetName val="DBSM Letter"/>
    </sheetNames>
    <sheetDataSet>
      <sheetData sheetId="0"/>
      <sheetData sheetId="1"/>
      <sheetData sheetId="2"/>
      <sheetData sheetId="3"/>
      <sheetData sheetId="4"/>
      <sheetData sheetId="5"/>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p Sheet"/>
      <sheetName val="FY 04 Act"/>
      <sheetName val="FY 04 Plan"/>
      <sheetName val="FY 03 Actual"/>
      <sheetName val="Combined PLN"/>
      <sheetName val="Bainbridge PLN"/>
      <sheetName val="Mezquital PLN"/>
      <sheetName val="Combined EST"/>
      <sheetName val="Bainbridge EST"/>
      <sheetName val="Mezquital EST"/>
      <sheetName val="Combined ACT_EST"/>
      <sheetName val="Bainbridge ACT_EST"/>
      <sheetName val="Mezquital ACT_EST"/>
      <sheetName val="Combined 03ACT"/>
      <sheetName val="Bainbridge 03ACT"/>
      <sheetName val="Mezquital 03ACT"/>
      <sheetName val="Curr Month to Plan - COM"/>
      <sheetName val="Curr Month to Plan - BNB"/>
      <sheetName val="Curr Month to Plan - MEZ"/>
      <sheetName val="QTD to Plan - COM"/>
      <sheetName val="QTD to Plan - BNB"/>
      <sheetName val="QTD to Plan - MEZ"/>
      <sheetName val="Qtr to Plan - COM"/>
      <sheetName val="Qtr to Plan - BNB"/>
      <sheetName val="Qtr to Plan - MEZ"/>
      <sheetName val="YTD to Plan - COM"/>
      <sheetName val="YTD to Plan - BNB"/>
      <sheetName val="YTD to Plan - MEZ"/>
      <sheetName val="Yr to Plan - COM"/>
      <sheetName val="Yr to Plan - BNB"/>
      <sheetName val="Yr to Plan - MEZ"/>
      <sheetName val="Curr Month to 03 - COM"/>
      <sheetName val="Curr Month to 03 - BNB"/>
      <sheetName val="Curr Month to 03 - MEZ"/>
      <sheetName val="Qtr to 03 - COM"/>
      <sheetName val="Qtr to 03 - BNB"/>
      <sheetName val="Qtr to 03 - MEZ"/>
      <sheetName val="Yr to 03 - COM"/>
      <sheetName val="Yr to 03 - BNB"/>
      <sheetName val="Yr to 03- MEZ"/>
      <sheetName val="Q1-04 to Q4-03 COM"/>
      <sheetName val="Q1-04 to Q4-03 - BNB"/>
      <sheetName val="Q1-04 to Q4-03 - Me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 Search"/>
      <sheetName val="Project 2"/>
      <sheetName val="Project 3"/>
      <sheetName val="Mark's Job Search"/>
    </sheetNames>
    <sheetDataSet>
      <sheetData sheetId="0"/>
      <sheetData sheetId="1"/>
      <sheetData sheetId="2"/>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alue Stream"/>
      <sheetName val="Value Stream Costs Entered"/>
      <sheetName val="Average Cost Table"/>
      <sheetName val="P&amp;L Entered"/>
      <sheetName val="Process Boxes (1)"/>
      <sheetName val="Process Boxes (2)"/>
      <sheetName val="Process Boxes (3)"/>
      <sheetName val="Process Boxes (4)"/>
      <sheetName val="Process Boxes (5)"/>
      <sheetName val="Process Boxes (6)"/>
      <sheetName val="Process Boxes (7)"/>
      <sheetName val="Process Boxes (8)"/>
      <sheetName val="Process Boxes (9)"/>
      <sheetName val="Process Boxes (10)"/>
      <sheetName val="VS Cost Analysis"/>
      <sheetName val="Capacity Graphs"/>
      <sheetName val="Box Score"/>
      <sheetName val="Bottleneck Table"/>
      <sheetName val="Value Stream Costs Calc'd"/>
      <sheetName val="P&amp;L with Capacity"/>
      <sheetName val="Inventory Breakdown"/>
      <sheetName val="Value Stream Form"/>
      <sheetName val="Process Box Form"/>
      <sheetName val="Box Score Fo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
      <sheetName val="Newton"/>
      <sheetName val="Drop Down"/>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
      <sheetName val="Newton"/>
      <sheetName val="Drop Down"/>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 GanttChart"/>
      <sheetName val="Holidays"/>
      <sheetName val="GanttChart-BETA"/>
      <sheetName val="GanttChart_Example"/>
      <sheetName val="Help"/>
      <sheetName val="TermsOfUse"/>
    </sheetNames>
    <sheetDataSet>
      <sheetData sheetId="0"/>
      <sheetData sheetId="1"/>
      <sheetData sheetId="2"/>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an Event Charter"/>
      <sheetName val="Pre Event Checklist"/>
      <sheetName val="Pre-VSM Checklist"/>
      <sheetName val="Cycletime Prework"/>
      <sheetName val="TCM Prework"/>
      <sheetName val="GAC Prework"/>
      <sheetName val="ILM Prework"/>
      <sheetName val="Systematic_Para Yield Prework"/>
      <sheetName val="Defect Dow Prework"/>
      <sheetName val="Std Work Prework"/>
      <sheetName val="VSM Pre-work"/>
      <sheetName val="VSM Pre-work Template"/>
      <sheetName val="Role Expectations"/>
      <sheetName val="Pre-Communication"/>
      <sheetName val="TCM Target"/>
      <sheetName val="Working Newspaper"/>
      <sheetName val="Final Newspaper"/>
      <sheetName val="Event Target"/>
      <sheetName val="Benefit Waterfalls"/>
      <sheetName val="BP Results Summary"/>
      <sheetName val="TCM Results"/>
      <sheetName val="TCM Paynter"/>
      <sheetName val="Post Event Checklist"/>
      <sheetName val="Closure Certificate"/>
      <sheetName val="Supply List"/>
      <sheetName val="Tools ---&gt;"/>
      <sheetName val="Fishbone Template"/>
      <sheetName val="9-Box"/>
      <sheetName val="Time Obs"/>
      <sheetName val="DoE Tracker"/>
      <sheetName val="OEE Template"/>
      <sheetName val="TCM Set-up Reduction Template"/>
      <sheetName val="Set-up Reduction Analysis Chart"/>
      <sheetName val="PQPR Analysis"/>
      <sheetName val="PQPR Analysis Sample"/>
      <sheetName val="Process Capacity"/>
      <sheetName val="Process Capacity Example"/>
      <sheetName val="Standard Work Forms"/>
      <sheetName val="Std Worksheet Spaghetti"/>
      <sheetName val="Operator Loading Form"/>
      <sheetName val="Operator Loading Sample-Before"/>
      <sheetName val="Standard Work Combo Form"/>
      <sheetName val="Standard Work Combo Example"/>
      <sheetName val="Standard Work Combination Table"/>
      <sheetName val="Std Work Combo Table Example"/>
      <sheetName val="takt"/>
      <sheetName val="current state VSM"/>
      <sheetName val="future state VSM"/>
      <sheetName val="brainstorm list"/>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ttles Assumptions"/>
      <sheetName val="F99 LL QBR BS"/>
      <sheetName val="F99 Hydrel BS"/>
      <sheetName val="F99 Total BS WOut Peerless"/>
      <sheetName val="F99 Peerless BS"/>
      <sheetName val="F99 Total BS With Peerless"/>
      <sheetName val="F98 BS"/>
      <sheetName val="F97 BS"/>
      <sheetName val="F99 NSI Plan BS"/>
      <sheetName val="F99 Hydrel NSI Plan BS"/>
      <sheetName val="Total NSI Plan BS"/>
      <sheetName val="Inventory"/>
      <sheetName val="F99 Plan Inventory"/>
      <sheetName val="Quarterly Performance"/>
      <sheetName val="Trade AR 1Q QBR"/>
      <sheetName val="Trade AR 2Q QBR"/>
      <sheetName val="Trade AR 3Q QBR "/>
      <sheetName val="AP DAY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rofit"/>
      <sheetName val="A"/>
      <sheetName val="BB DETAIL"/>
      <sheetName val="BB-Upload B Cut for MX Trans"/>
    </sheetNames>
    <sheetDataSet>
      <sheetData sheetId="0" refreshError="1"/>
      <sheetData sheetId="1" refreshError="1"/>
      <sheetData sheetId="2" refreshError="1"/>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rofit"/>
      <sheetName val="A"/>
      <sheetName val="Module1"/>
      <sheetName val="Last Year"/>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Sheet5"/>
      <sheetName val="Sheet2"/>
      <sheetName val="DATA INPUT"/>
      <sheetName val="Countermeasure plan"/>
      <sheetName val="L2 CM 1-War"/>
      <sheetName val="L2 CM2 Comp"/>
      <sheetName val="L2 CM3 Alarms"/>
      <sheetName val="L2 CM 3"/>
      <sheetName val="L2 CM3 P&amp;A"/>
      <sheetName val="L2-CM4"/>
      <sheetName val="KM  CM 8 Alarm Audit"/>
      <sheetName val="KM CM3-line shutdowns"/>
      <sheetName val="KM CM13-Open .1s"/>
      <sheetName val="KM CM 14 Application"/>
      <sheetName val="Wk Device Summary"/>
      <sheetName val="Comp Day - TLS"/>
      <sheetName val="Comp Day - NON-TLS"/>
      <sheetName val=".1 &gt; X Da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lophane KeyStats 12-6-99"/>
      <sheetName val="Holophane NS PBT Est"/>
      <sheetName val="LW closing"/>
      <sheetName val="Est vs. NSI &amp; Qbr"/>
      <sheetName val="Estimate vs. NSI Plan"/>
      <sheetName val="Rolling Fcst LLG"/>
      <sheetName val="Rolling Fcst Holophane"/>
      <sheetName val="Rolling Fcst Lithonia Lighting"/>
      <sheetName val="Rolling Fcst Peerless"/>
      <sheetName val="Rolling Fcst Hydrel"/>
      <sheetName val="Rolling Fcst LL Core Business"/>
      <sheetName val="Quarterly P&amp;L $"/>
      <sheetName val="Ops LL Core vs. Qbr"/>
      <sheetName val="Ops Hydrel vs. Qbr"/>
      <sheetName val="Ops Peerless vs. Qbr"/>
      <sheetName val="Ops LL vs. Qbr"/>
      <sheetName val="Ops LL Core vs. NSI Plan"/>
      <sheetName val="Ops Hydrel vs. NSI Plan"/>
      <sheetName val="Ops Total WOut Peerless vs. NSI"/>
      <sheetName val="Ops Peerless vs. NSI Plan"/>
      <sheetName val="Ops Lithonia Lighting"/>
      <sheetName val="Ops Holophane vs. NSI Plan"/>
      <sheetName val="Ops Lithonia Lighting Group"/>
      <sheetName val="Quarterly P&amp;L Compare"/>
      <sheetName val="LL Core Dec GBIO Fcst NSI"/>
      <sheetName val="LL Core Dec GBIO Fcst Revised"/>
      <sheetName val="LL Core Rev Int Plan Fcst"/>
      <sheetName val="LL Core NSI Plan Fcst"/>
      <sheetName val="Sheet1"/>
      <sheetName val="LL Core Business"/>
      <sheetName val="Hydrel"/>
      <sheetName val="Total WOut Holophane &amp; Peerless"/>
      <sheetName val="Peerless"/>
      <sheetName val="Lithonia Lighting"/>
      <sheetName val="Holophane"/>
      <sheetName val="Lithonia Lighting Group"/>
      <sheetName val="Dist Est Feb"/>
      <sheetName val="Mfg Est Fe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I"/>
      <sheetName val="Manufacturing"/>
      <sheetName val="Manufacturing (2)"/>
      <sheetName val="Manufacturing (4)"/>
      <sheetName val="Manufacturing (5)"/>
      <sheetName val="Manufacturing (3)"/>
      <sheetName val="Assumption"/>
      <sheetName val="Flora"/>
      <sheetName val="Newton"/>
      <sheetName val="Paris"/>
      <sheetName val="Taylorville"/>
      <sheetName val="Vandalia"/>
      <sheetName val="Drop Down"/>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02"/>
      <sheetName val="NOV 2002"/>
      <sheetName val="oct 2002"/>
      <sheetName val="sep 2002"/>
      <sheetName val="aug 2002"/>
      <sheetName val="jul 2002"/>
      <sheetName val="jun 2002"/>
      <sheetName val="may 2002"/>
      <sheetName val="apr 2002"/>
      <sheetName val="mar 2002"/>
      <sheetName val="feb 2002"/>
      <sheetName val="jan 2002"/>
      <sheetName val="PYR"/>
      <sheetName val="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Fcst With Hydrel"/>
      <sheetName val="Rolling Fcst Without Hydrel"/>
      <sheetName val="Rolling Fcst Sales History"/>
      <sheetName val="Sales Hist Adj 4QF98 1QF99"/>
      <sheetName val="F99 Inc Stmt B4 Stds"/>
      <sheetName val="F99 Inc Stmt After Stds"/>
      <sheetName val="F99 Inc Stmt After Stds QBR"/>
      <sheetName val="F99 Hydrel Inc Stmt"/>
      <sheetName val="F99 Inc Stmt With Hydrel"/>
      <sheetName val="F98 Inc Stmt B4 Stds"/>
      <sheetName val="F98 Inc Stmt After Stds"/>
      <sheetName val="F97 Inc Stmt"/>
      <sheetName val="F99 NSI Plan IS Before Stds Chg"/>
      <sheetName val="F99 NSI Plan After Stds Chg"/>
      <sheetName val="F99 Hydrel NSI Plan Inc Stmt"/>
      <sheetName val="F99 Total NSI Plan IS After Std"/>
      <sheetName val="F98 Stds Chg vs. F99 2Q QBR"/>
      <sheetName val="F98 @ F99 Stds vs. Nov Int Est"/>
      <sheetName val="F99 1Q QBR vs. Nov Int Est"/>
      <sheetName val="F99 1Q QBR to NSI Plan Std Chg"/>
      <sheetName val="% Roadmap"/>
      <sheetName val="Qtrly PBT % Analysis"/>
      <sheetName val="OFA99"/>
      <sheetName val="McClung BOD Present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rop-downs"/>
      <sheetName val="Sheet3"/>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02"/>
      <sheetName val="NOV 2002"/>
      <sheetName val="oct 2002"/>
      <sheetName val="sep 2002"/>
      <sheetName val="aug 2002"/>
      <sheetName val="jul 2002"/>
      <sheetName val="jun 2002"/>
      <sheetName val="may 2002"/>
      <sheetName val="apr 2002"/>
      <sheetName val="mar 2002"/>
      <sheetName val="feb 2002"/>
      <sheetName val="jan 2002"/>
      <sheetName val="PYR"/>
      <sheetName val="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9-18"/>
      <sheetName val="8-30-18"/>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1 Bowling"/>
      <sheetName val="L1 CM Incr RJ Mrkt US"/>
      <sheetName val=" L2 RJ STP US Matrix"/>
      <sheetName val=" L2 RJ STP Bowling"/>
      <sheetName val="L2 CM RJ STP (2)"/>
      <sheetName val="L2 CM RJ STP (3)"/>
      <sheetName val="L2 CM RJ STP (4)"/>
      <sheetName val="Competent Salesforce"/>
      <sheetName val="Red Jacket Target Accounts"/>
      <sheetName val="Sheet1 (2)"/>
      <sheetName val="2002_PD_Top_42_July"/>
      <sheetName val="2002_PD_RJ_Channel_July"/>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OfCont"/>
      <sheetName val="Exec Summary"/>
      <sheetName val="OSB Graph"/>
      <sheetName val="CM Act vs Plan"/>
      <sheetName val="Tot Yr Est vs Plan"/>
      <sheetName val="Tot Yr Est vs F02"/>
      <sheetName val="Est Assumptions"/>
      <sheetName val="Qtr Act vs Plan"/>
      <sheetName val="Qtr Act vs F02"/>
      <sheetName val="Inv"/>
      <sheetName val="AR"/>
      <sheetName val="AP"/>
      <sheetName val="KWC"/>
      <sheetName val="Capital Spending"/>
      <sheetName val="Key OP Cash Flow"/>
      <sheetName val="Staffing"/>
      <sheetName val="Key Issues"/>
      <sheetName val="Appendix Divider"/>
      <sheetName val="Rolling Fcst"/>
      <sheetName val="WC"/>
      <sheetName val="OSB"/>
      <sheetName val="F03 P&amp;L"/>
      <sheetName val="F03 Plan P&amp;L"/>
      <sheetName val="2 Yr P&amp;L"/>
      <sheetName val="F03 Balance Sheet"/>
      <sheetName val="F03 Plan Balance Sheet"/>
      <sheetName val="1st Qtr Act vs F02"/>
      <sheetName val="2nd Qtr Act vs F02"/>
      <sheetName val="3rd Qtr Act vs F02"/>
      <sheetName val="Don't Print"/>
      <sheetName val="NS &amp; PBT"/>
      <sheetName val="OSB Graph Data"/>
      <sheetName val="STD CHG FACTOR"/>
      <sheetName val="Notes"/>
      <sheetName val="F03 OSB Graph"/>
      <sheetName val="F03 OSB Graph Data"/>
      <sheetName val="AR, AP, INV"/>
      <sheetName val="WC Graph Data"/>
      <sheetName val="F03 Plan Staffing"/>
      <sheetName val="F02 Staffing"/>
      <sheetName val="F03 Staffing"/>
      <sheetName val="F02 Balance Sheet"/>
      <sheetName val="F02 P&amp;L"/>
      <sheetName val="4QBR"/>
      <sheetName val="Inputs"/>
      <sheetName val="Cover x"/>
      <sheetName val="TableOfCont x"/>
      <sheetName val="CM Act vs Plan x"/>
      <sheetName val="YTD Act vs Plan x"/>
      <sheetName val="YTD Act vs F02 x"/>
      <sheetName val="Est Assumptions x"/>
      <sheetName val="4th Qtr Est vs 4th Qtr QBR x"/>
      <sheetName val="Tot Yr Est vs Plan x "/>
      <sheetName val="Tot Yr Est vs F02 x"/>
      <sheetName val="Staffing x"/>
      <sheetName val="4th Qtr Act vs F02"/>
      <sheetName val="YTD Act vs Plan"/>
      <sheetName val="YTD Act vs F02"/>
      <sheetName val="4th Qtr Est vs 4th Qtr QBR"/>
      <sheetName val="Key Issues ZACH"/>
      <sheetName val="Est Assumptions x LISA"/>
      <sheetName val="Exec Summary "/>
      <sheetName val="Tot Yr Est vs Plan x"/>
      <sheetName val="Key Issues x ZACH"/>
      <sheetName val="4th Qtr Est vs Plan x"/>
      <sheetName val="Rolling Fcst x"/>
      <sheetName val="NS &amp; PBT x"/>
      <sheetName val="Exec Summary LISA x"/>
      <sheetName val="Est Assumptions LISA x"/>
      <sheetName val="Key Issues LISA x"/>
      <sheetName val="Exec Summary LISA "/>
      <sheetName val="TableOfCont "/>
      <sheetName val="Est Assumptions "/>
      <sheetName val="Inv x"/>
      <sheetName val="AR x"/>
      <sheetName val="AP x"/>
      <sheetName val="KWC x"/>
      <sheetName val="Key Issues x"/>
      <sheetName val="Exec Summary x"/>
      <sheetName val="Est Assumptions do not print"/>
      <sheetName val="FY04 Plan P&amp;L(USD)"/>
      <sheetName val="FY0F PLAN P&amp;L(USD)"/>
      <sheetName val="4th Qtr Est vs Plan"/>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p&amp;l"/>
      <sheetName val="Forecast"/>
      <sheetName val="Actuals YTD-Mth"/>
      <sheetName val="Actuals by Mth"/>
      <sheetName val="PLan YTD-Mth"/>
      <sheetName val="Plan by M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plicity 2001p&amp;l"/>
      <sheetName val="Forecast"/>
      <sheetName val="Actuals YTD-Mth"/>
      <sheetName val="Actuals by Mth"/>
      <sheetName val="Plan YTD-Mth"/>
      <sheetName val="Plan By Mth"/>
    </sheetNames>
    <sheetDataSet>
      <sheetData sheetId="0" refreshError="1"/>
      <sheetData sheetId="1" refreshError="1"/>
      <sheetData sheetId="2"/>
      <sheetData sheetId="3" refreshError="1"/>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igator"/>
      <sheetName val="ASL FY03 Chart"/>
      <sheetName val="ASL FY02 Chart"/>
      <sheetName val="HLP Monthly Data"/>
      <sheetName val="ASL Monthly Data"/>
      <sheetName val="ASL BLT Chart"/>
      <sheetName val="ASL Margin by ROR"/>
      <sheetName val="HLP LT"/>
      <sheetName val="ASL LT"/>
      <sheetName val="Aging"/>
      <sheetName val="Total Backlog"/>
      <sheetName val="HLP Backlog"/>
      <sheetName val="ASL Backlog"/>
      <sheetName val="Sheet4"/>
      <sheetName val="HLP MTD Data"/>
      <sheetName val="ASL MTD Data"/>
      <sheetName val="ASL Weekly Data"/>
      <sheetName val="HR Aging"/>
      <sheetName val="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Data Entry"/>
      <sheetName val="FPY Pareto"/>
      <sheetName val="Scrap-Rework Pareto"/>
      <sheetName val="Large SPV"/>
      <sheetName val="G &amp; L"/>
      <sheetName val="VTL"/>
      <sheetName val="List of Kaizen Types"/>
    </sheetNames>
    <sheetDataSet>
      <sheetData sheetId="0"/>
      <sheetData sheetId="1"/>
      <sheetData sheetId="2"/>
      <sheetData sheetId="3"/>
      <sheetData sheetId="4"/>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endar"/>
      <sheetName val="About"/>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LL Int Plan With Actuals"/>
      <sheetName val="Total LL Internal Plan P&amp;L "/>
      <sheetName val="Qtr NS PBT Analysis"/>
      <sheetName val="Int Plan Qtr v Old Int Plan"/>
      <sheetName val="Int Plan v Old Plan with Actual"/>
      <sheetName val="Total LL PFP"/>
      <sheetName val="Total PMD"/>
      <sheetName val="Total G&amp;A"/>
      <sheetName val="Total Finance"/>
      <sheetName val="Total HR"/>
      <sheetName val="Total IMS"/>
      <sheetName val="Total Distribution"/>
      <sheetName val="Total Sales &amp; Mktg"/>
      <sheetName val="Total Mktg Ops"/>
      <sheetName val="FLG Mkt Ops"/>
      <sheetName val="FLG Sls &amp; Mkt"/>
      <sheetName val="FLG PMD"/>
      <sheetName val="HTG Sls &amp; Mkt"/>
      <sheetName val="HTG PMD Expense"/>
      <sheetName val="PMD Salaries"/>
      <sheetName val="OId ESG 667 New PMD 199 (IMS)"/>
      <sheetName val="HTG Fixed Mfg 445"/>
      <sheetName val="HTG Fixed Mfg 786"/>
      <sheetName val="HTG Finance"/>
      <sheetName val="HTG Info Svcs"/>
      <sheetName val="HTG Mktg Ops"/>
      <sheetName val="HTG PMD 731"/>
      <sheetName val="HTG PMD 790"/>
      <sheetName val="Overall FLG PFP"/>
      <sheetName val="Overall HTG PFP"/>
      <sheetName val="Overall ESG PFP"/>
      <sheetName val="FLG Quality Costs"/>
      <sheetName val="HiTek Transfer Expense"/>
      <sheetName val="HTG PFP"/>
      <sheetName val="Total LL Internal Plan P_L "/>
      <sheetName val="OPS P&am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ame.org/files/target/articles95Q4A2.pdf" TargetMode="External"/><Relationship Id="rId13" Type="http://schemas.openxmlformats.org/officeDocument/2006/relationships/hyperlink" Target="https://www.ame.org/target/articles/2011/transforming-culture-one-leader-time" TargetMode="External"/><Relationship Id="rId18" Type="http://schemas.openxmlformats.org/officeDocument/2006/relationships/drawing" Target="../drawings/drawing14.xml"/><Relationship Id="rId3" Type="http://schemas.openxmlformats.org/officeDocument/2006/relationships/hyperlink" Target="https://youtu.be/oi1o7xmEdwQ" TargetMode="External"/><Relationship Id="rId7" Type="http://schemas.openxmlformats.org/officeDocument/2006/relationships/hyperlink" Target="https://www.ame.org/files/target/articles97Q3A3.pdf" TargetMode="External"/><Relationship Id="rId12" Type="http://schemas.openxmlformats.org/officeDocument/2006/relationships/hyperlink" Target="https://www.ame.org/target/articles/2018/book-lean-ceo-0" TargetMode="External"/><Relationship Id="rId17" Type="http://schemas.openxmlformats.org/officeDocument/2006/relationships/hyperlink" Target="https://www.ame.org/target/articles/2014/evolving-enterprise-excellence" TargetMode="External"/><Relationship Id="rId2" Type="http://schemas.openxmlformats.org/officeDocument/2006/relationships/hyperlink" Target="https://youtu.be/qDghuxaGf9o" TargetMode="External"/><Relationship Id="rId16" Type="http://schemas.openxmlformats.org/officeDocument/2006/relationships/hyperlink" Target="https://www.ame.org/target/articles/2016/winning-formula" TargetMode="External"/><Relationship Id="rId1" Type="http://schemas.openxmlformats.org/officeDocument/2006/relationships/hyperlink" Target="https://youtu.be/FP4kCXddS7c?list=PLjkqCNs4h_W1LPnY8RIgwD5b9_XkXp-1f" TargetMode="External"/><Relationship Id="rId6" Type="http://schemas.openxmlformats.org/officeDocument/2006/relationships/hyperlink" Target="https://www.youtube.com/watch?app=desktop&amp;v=2vqIpij3q7w&amp;list=PLjkqCNs4h_W2-YEd6QHGzLe3UDOr5DkAB&amp;index=11" TargetMode="External"/><Relationship Id="rId11" Type="http://schemas.openxmlformats.org/officeDocument/2006/relationships/hyperlink" Target="https://www.ame.org/target/articles/2015/erp-goes-lean" TargetMode="External"/><Relationship Id="rId5" Type="http://schemas.openxmlformats.org/officeDocument/2006/relationships/hyperlink" Target="https://youtu.be/ghAEdCJ8Jt8" TargetMode="External"/><Relationship Id="rId15" Type="http://schemas.openxmlformats.org/officeDocument/2006/relationships/hyperlink" Target="https://www.ame.org/target/articles/2018/what-leadership-everyone-knows-and-no-one-knows-1" TargetMode="External"/><Relationship Id="rId10" Type="http://schemas.openxmlformats.org/officeDocument/2006/relationships/hyperlink" Target="https://www.ame.org/target/articles/2018/building-performance-driven-people-centered-leadership-system" TargetMode="External"/><Relationship Id="rId4" Type="http://schemas.openxmlformats.org/officeDocument/2006/relationships/hyperlink" Target="https://youtu.be/BTO1uofhA2o" TargetMode="External"/><Relationship Id="rId9" Type="http://schemas.openxmlformats.org/officeDocument/2006/relationships/hyperlink" Target="https://www.ame.org/target/articles/2017/excellence-strategy" TargetMode="External"/><Relationship Id="rId14" Type="http://schemas.openxmlformats.org/officeDocument/2006/relationships/hyperlink" Target="https://www.ame.org/files/target/articles08-24-2-Sustaining_Lean.pd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youtube.com/watch?v=-PxKpZp5Pgc&amp;list=PLjkqCNs4h_W3cvyMNodxK0j2t44PUYH0w&amp;index=6" TargetMode="External"/><Relationship Id="rId13" Type="http://schemas.openxmlformats.org/officeDocument/2006/relationships/hyperlink" Target="https://www.ame.org/target/articles/2012/employee-engagement" TargetMode="External"/><Relationship Id="rId18" Type="http://schemas.openxmlformats.org/officeDocument/2006/relationships/hyperlink" Target="https://www.ame.org/target/articles/2018/what-i-learned-during-my-problem-solving-journey" TargetMode="External"/><Relationship Id="rId26" Type="http://schemas.openxmlformats.org/officeDocument/2006/relationships/hyperlink" Target="https://www.ame.org/target/articles/2016/language-leadership" TargetMode="External"/><Relationship Id="rId3" Type="http://schemas.openxmlformats.org/officeDocument/2006/relationships/hyperlink" Target="https://youtu.be/9s5B3FXrcn8" TargetMode="External"/><Relationship Id="rId21" Type="http://schemas.openxmlformats.org/officeDocument/2006/relationships/hyperlink" Target="https://www.ame.org/target/articles/2016/strong-foundation-manufacturing-careers" TargetMode="External"/><Relationship Id="rId7" Type="http://schemas.openxmlformats.org/officeDocument/2006/relationships/hyperlink" Target="https://www.youtube.com/watch?v=yshP3HBzfWw&amp;list=PLjkqCNs4h_W3cvyMNodxK0j2t44PUYH0w&amp;index=12" TargetMode="External"/><Relationship Id="rId12" Type="http://schemas.openxmlformats.org/officeDocument/2006/relationships/hyperlink" Target="https://www.ame.org/target/articles/2016/foundation-impactful-leadership" TargetMode="External"/><Relationship Id="rId17" Type="http://schemas.openxmlformats.org/officeDocument/2006/relationships/hyperlink" Target="https://www.ame.org/target/articles/2019/houston-we-have-type-1-problem" TargetMode="External"/><Relationship Id="rId25" Type="http://schemas.openxmlformats.org/officeDocument/2006/relationships/hyperlink" Target="https://www.ame.org/target/articles/2018/leaning-gender-parity" TargetMode="External"/><Relationship Id="rId2" Type="http://schemas.openxmlformats.org/officeDocument/2006/relationships/hyperlink" Target="https://youtu.be/y5QeYhTLLno" TargetMode="External"/><Relationship Id="rId16" Type="http://schemas.openxmlformats.org/officeDocument/2006/relationships/hyperlink" Target="https://www.ame.org/target/articles/2010/fighting-fires-solving-problems-why-superman-so-last-century" TargetMode="External"/><Relationship Id="rId20" Type="http://schemas.openxmlformats.org/officeDocument/2006/relationships/hyperlink" Target="https://www.ame.org/target/articles/2011/checklist-developing-world-class-leaders" TargetMode="External"/><Relationship Id="rId29" Type="http://schemas.openxmlformats.org/officeDocument/2006/relationships/hyperlink" Target="https://www.ame.org/target/articles/2017/people-focused-change-initiatives" TargetMode="External"/><Relationship Id="rId1" Type="http://schemas.openxmlformats.org/officeDocument/2006/relationships/hyperlink" Target="https://youtu.be/XaCU-uyc1Yc" TargetMode="External"/><Relationship Id="rId6" Type="http://schemas.openxmlformats.org/officeDocument/2006/relationships/hyperlink" Target="https://www.youtube.com/watch?v=S8A6fSPGdxM&amp;list=PLjkqCNs4h_W3cvyMNodxK0j2t44PUYH0w&amp;index=9" TargetMode="External"/><Relationship Id="rId11" Type="http://schemas.openxmlformats.org/officeDocument/2006/relationships/hyperlink" Target="https://www.ame.org/files/target/articles08-24-3-Beyond_the_Bucks.pdf" TargetMode="External"/><Relationship Id="rId24" Type="http://schemas.openxmlformats.org/officeDocument/2006/relationships/hyperlink" Target="https://www.ame.org/target/articles/2011/respect-people" TargetMode="External"/><Relationship Id="rId5" Type="http://schemas.openxmlformats.org/officeDocument/2006/relationships/hyperlink" Target="https://youtu.be/rDT9bQ0u48k" TargetMode="External"/><Relationship Id="rId15" Type="http://schemas.openxmlformats.org/officeDocument/2006/relationships/hyperlink" Target="https://www.ame.org/target/articles/2018/making-lean-learning-fun-and-more-effective" TargetMode="External"/><Relationship Id="rId23" Type="http://schemas.openxmlformats.org/officeDocument/2006/relationships/hyperlink" Target="https://www.ame.org/target/articles/2015/lean-coaching" TargetMode="External"/><Relationship Id="rId28" Type="http://schemas.openxmlformats.org/officeDocument/2006/relationships/hyperlink" Target="https://www.ame.org/target/articles/2018/creating-high-performing-culture-people-centric-leadership" TargetMode="External"/><Relationship Id="rId10" Type="http://schemas.openxmlformats.org/officeDocument/2006/relationships/hyperlink" Target="https://www.youtube.com/watch?v=2i9v7CbMKnw&amp;list=PLjkqCNs4h_W1QgARtvFBNGdZlOjkbkI_s&amp;index=4" TargetMode="External"/><Relationship Id="rId19" Type="http://schemas.openxmlformats.org/officeDocument/2006/relationships/hyperlink" Target="https://www.ame.org/target/articles/2009/how-implement-work-team-leader-development-program" TargetMode="External"/><Relationship Id="rId4" Type="http://schemas.openxmlformats.org/officeDocument/2006/relationships/hyperlink" Target="https://youtu.be/gBNc8tXYvoc" TargetMode="External"/><Relationship Id="rId9" Type="http://schemas.openxmlformats.org/officeDocument/2006/relationships/hyperlink" Target="https://www.youtube.com/watch?v=3IkkThUI-_g&amp;list=PLjkqCNs4h_W3cvyMNodxK0j2t44PUYH0w&amp;index=5" TargetMode="External"/><Relationship Id="rId14" Type="http://schemas.openxmlformats.org/officeDocument/2006/relationships/hyperlink" Target="https://www.ame.org/files/target/articles97Q4U5.pdf" TargetMode="External"/><Relationship Id="rId22" Type="http://schemas.openxmlformats.org/officeDocument/2006/relationships/hyperlink" Target="https://www.ame.org/target/articles/2015/beginner%E2%80%99s-guide-lean-employee-suggestion-program-best-practices" TargetMode="External"/><Relationship Id="rId27" Type="http://schemas.openxmlformats.org/officeDocument/2006/relationships/hyperlink" Target="https://www.ame.org/target/articles/2016/supportive-foundation-lean-excellence" TargetMode="External"/><Relationship Id="rId30"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8" Type="http://schemas.openxmlformats.org/officeDocument/2006/relationships/hyperlink" Target="https://www.ame.org/target/articles/2011/achieve-bottom-line-benefits-through-environmental-savings" TargetMode="External"/><Relationship Id="rId3" Type="http://schemas.openxmlformats.org/officeDocument/2006/relationships/hyperlink" Target="https://www.ame.org/target/articles/2019/taking-safe-path-lean-success" TargetMode="External"/><Relationship Id="rId7" Type="http://schemas.openxmlformats.org/officeDocument/2006/relationships/hyperlink" Target="https://www.ame.org/files/target/articles07-23-1-Free_Energy_Audits.pdf" TargetMode="External"/><Relationship Id="rId2" Type="http://schemas.openxmlformats.org/officeDocument/2006/relationships/hyperlink" Target="https://www.ame.org/target/articles/2019/how-strengthen-your-safety-culture" TargetMode="External"/><Relationship Id="rId1" Type="http://schemas.openxmlformats.org/officeDocument/2006/relationships/hyperlink" Target="https://www.youtube.com/watch?v=u4aNamPSow0&amp;list=PLjkqCNs4h_W3cvyMNodxK0j2t44PUYH0w&amp;index=13" TargetMode="External"/><Relationship Id="rId6" Type="http://schemas.openxmlformats.org/officeDocument/2006/relationships/hyperlink" Target="https://www.ame.org/target/articles/2019/embedding-energy-efficiency-continuous-improvement" TargetMode="External"/><Relationship Id="rId11" Type="http://schemas.openxmlformats.org/officeDocument/2006/relationships/drawing" Target="../drawings/drawing16.xml"/><Relationship Id="rId5" Type="http://schemas.openxmlformats.org/officeDocument/2006/relationships/hyperlink" Target="https://www.ame.org/target/articles/2018/numbers-success-achieving-safety-first-depends-culture" TargetMode="External"/><Relationship Id="rId10" Type="http://schemas.openxmlformats.org/officeDocument/2006/relationships/hyperlink" Target="https://www.ame.org/files/target/articles09-25-04Looking_Back_25%20Years2.pdf" TargetMode="External"/><Relationship Id="rId4" Type="http://schemas.openxmlformats.org/officeDocument/2006/relationships/hyperlink" Target="https://www.ame.org/target/articles/2019/improve-safety-don%E2%80%99t-blame-people-fix-process" TargetMode="External"/><Relationship Id="rId9" Type="http://schemas.openxmlformats.org/officeDocument/2006/relationships/hyperlink" Target="https://www.ame.org/target/articles/2008/green-golden-opportunity-you"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www.ame.org/target/articles/2020/three-most-important-tasks-innovation-market-leader-software-it-integration" TargetMode="External"/><Relationship Id="rId13" Type="http://schemas.openxmlformats.org/officeDocument/2006/relationships/hyperlink" Target="https://www.ame.org/target/articles/2017/new-technology-manage-supply-chain-risk" TargetMode="External"/><Relationship Id="rId3" Type="http://schemas.openxmlformats.org/officeDocument/2006/relationships/hyperlink" Target="https://www.ame.org/target/articles/2011/benchmarking-learn-excel-through-change" TargetMode="External"/><Relationship Id="rId7" Type="http://schemas.openxmlformats.org/officeDocument/2006/relationships/hyperlink" Target="https://www.ame.org/target/articles/2014/how-manufacturers-are-leveraging-new-technology-and-process-capabilities" TargetMode="External"/><Relationship Id="rId12" Type="http://schemas.openxmlformats.org/officeDocument/2006/relationships/hyperlink" Target="https://www.ame.org/target/articles/2013/looking-manufacturing-crystal-ball" TargetMode="External"/><Relationship Id="rId2" Type="http://schemas.openxmlformats.org/officeDocument/2006/relationships/hyperlink" Target="https://www.ame.org/target/articles/2015/benchmarking-tips-and-process" TargetMode="External"/><Relationship Id="rId1" Type="http://schemas.openxmlformats.org/officeDocument/2006/relationships/printerSettings" Target="../printerSettings/printerSettings16.bin"/><Relationship Id="rId6" Type="http://schemas.openxmlformats.org/officeDocument/2006/relationships/hyperlink" Target="https://www.ame.org/target/articles/2018/integrating-talent-and-technology-leads-competitive-advantage" TargetMode="External"/><Relationship Id="rId11" Type="http://schemas.openxmlformats.org/officeDocument/2006/relationships/hyperlink" Target="https://www.ame.org/target/articles/2018/how-manufacturers-are-leveraging-new-digital-technologies" TargetMode="External"/><Relationship Id="rId5" Type="http://schemas.openxmlformats.org/officeDocument/2006/relationships/hyperlink" Target="https://www.ame.org/target/articles/2016/benchmarking-202-how-learn-fast-and-leapfrog-competition" TargetMode="External"/><Relationship Id="rId15" Type="http://schemas.openxmlformats.org/officeDocument/2006/relationships/drawing" Target="../drawings/drawing17.xml"/><Relationship Id="rId10" Type="http://schemas.openxmlformats.org/officeDocument/2006/relationships/hyperlink" Target="https://www.ame.org/target/articles/2017/five-questions-understand-data-drives-business-performance" TargetMode="External"/><Relationship Id="rId4" Type="http://schemas.openxmlformats.org/officeDocument/2006/relationships/hyperlink" Target="https://www.ame.org/target/articles/2016/benchmarking-201" TargetMode="External"/><Relationship Id="rId9" Type="http://schemas.openxmlformats.org/officeDocument/2006/relationships/hyperlink" Target="https://www.ame.org/target/articles/2013/top-picks-enterprise-analytics-optimize-performance-process-and-decisions" TargetMode="External"/><Relationship Id="rId14"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3" Type="http://schemas.openxmlformats.org/officeDocument/2006/relationships/hyperlink" Target="https://www.ame.org/target/articles/2008/vigorous-learning-enterprise" TargetMode="External"/><Relationship Id="rId18" Type="http://schemas.openxmlformats.org/officeDocument/2006/relationships/hyperlink" Target="https://www.ame.org/target/articles/2010/quality-measures-support-cycle-time-concept-and-insure-business-process" TargetMode="External"/><Relationship Id="rId26" Type="http://schemas.openxmlformats.org/officeDocument/2006/relationships/hyperlink" Target="https://www.ame.org/target/articles/2012/point-point-b" TargetMode="External"/><Relationship Id="rId39" Type="http://schemas.openxmlformats.org/officeDocument/2006/relationships/hyperlink" Target="https://www.ame.org/target/articles/2017/maintenance-prevention" TargetMode="External"/><Relationship Id="rId21" Type="http://schemas.openxmlformats.org/officeDocument/2006/relationships/hyperlink" Target="https://www.ame.org/target/articles/2010/planning-build-order-environment" TargetMode="External"/><Relationship Id="rId34" Type="http://schemas.openxmlformats.org/officeDocument/2006/relationships/hyperlink" Target="https://www.ame.org/target/articles/2010/jit-commandments-or-musings-born-again-jitter" TargetMode="External"/><Relationship Id="rId42" Type="http://schemas.openxmlformats.org/officeDocument/2006/relationships/hyperlink" Target="https://www.ame.org/target/articles/2017/ingersoll-rand-visually-managing-people-processes" TargetMode="External"/><Relationship Id="rId47" Type="http://schemas.openxmlformats.org/officeDocument/2006/relationships/hyperlink" Target="https://www.ame.org/target/articles/2012/5s-visual-workplace-problems-identified-problems-solved" TargetMode="External"/><Relationship Id="rId50" Type="http://schemas.openxmlformats.org/officeDocument/2006/relationships/hyperlink" Target="https://www.ame.org/target/articles/2014/tracking-down-rattlesnakes" TargetMode="External"/><Relationship Id="rId55" Type="http://schemas.openxmlformats.org/officeDocument/2006/relationships/hyperlink" Target="https://www.ame.org/target/articles/2008/initial-lean-transformation-mark-architectural-lighting" TargetMode="External"/><Relationship Id="rId63" Type="http://schemas.openxmlformats.org/officeDocument/2006/relationships/drawing" Target="../drawings/drawing18.xml"/><Relationship Id="rId7" Type="http://schemas.openxmlformats.org/officeDocument/2006/relationships/hyperlink" Target="https://www.youtube.com/watch?v=VUkZrt8-lzI&amp;list=PLjkqCNs4h_W1QgARtvFBNGdZlOjkbkI_s&amp;index=6" TargetMode="External"/><Relationship Id="rId2" Type="http://schemas.openxmlformats.org/officeDocument/2006/relationships/hyperlink" Target="https://youtu.be/aFsnQwEiRk0" TargetMode="External"/><Relationship Id="rId16" Type="http://schemas.openxmlformats.org/officeDocument/2006/relationships/hyperlink" Target="https://www.ame.org/target/articles/2010/logistics-toyota-way-how-service-parts-get-toyota-dealers" TargetMode="External"/><Relationship Id="rId29" Type="http://schemas.openxmlformats.org/officeDocument/2006/relationships/hyperlink" Target="https://www.ame.org/target/articles/1994/pull-systems-and-visual-workplace" TargetMode="External"/><Relationship Id="rId11" Type="http://schemas.openxmlformats.org/officeDocument/2006/relationships/hyperlink" Target="https://www.ame.org/target/articles/2002/wattstopper-waste-stopper" TargetMode="External"/><Relationship Id="rId24" Type="http://schemas.openxmlformats.org/officeDocument/2006/relationships/hyperlink" Target="https://www.ame.org/target/articles/2011/can-lean-manufacturing-find-its-way-packaged-goods" TargetMode="External"/><Relationship Id="rId32" Type="http://schemas.openxmlformats.org/officeDocument/2006/relationships/hyperlink" Target="https://www.ame.org/target/articles/2012/challenges-lean-leadership" TargetMode="External"/><Relationship Id="rId37" Type="http://schemas.openxmlformats.org/officeDocument/2006/relationships/hyperlink" Target="https://www.ame.org/target/articles/2010/total-productive-maintenance-fixing-problems-fate-happens" TargetMode="External"/><Relationship Id="rId40" Type="http://schemas.openxmlformats.org/officeDocument/2006/relationships/hyperlink" Target="https://www.ame.org/target/articles/2008/effective-maintenance-and-reliability-integration" TargetMode="External"/><Relationship Id="rId45" Type="http://schemas.openxmlformats.org/officeDocument/2006/relationships/hyperlink" Target="https://www.ame.org/target/articles/2012/how-lean-ready-are-you" TargetMode="External"/><Relationship Id="rId53" Type="http://schemas.openxmlformats.org/officeDocument/2006/relationships/hyperlink" Target="https://www.ame.org/target/articles/2015/optimize-your-warehouse-material-flow" TargetMode="External"/><Relationship Id="rId58" Type="http://schemas.openxmlformats.org/officeDocument/2006/relationships/hyperlink" Target="https://www.ame.org/target/articles/2008/medrad-plant-adapts-lean-low-volumehigh-mix-environment" TargetMode="External"/><Relationship Id="rId5" Type="http://schemas.openxmlformats.org/officeDocument/2006/relationships/hyperlink" Target="https://youtu.be/hiodPA9Z1fw" TargetMode="External"/><Relationship Id="rId61" Type="http://schemas.openxmlformats.org/officeDocument/2006/relationships/hyperlink" Target="https://www.ame.org/target/articles/2013/beginners-guide-lean-standardized-work-%E2%80%94-linchpin-lean" TargetMode="External"/><Relationship Id="rId19" Type="http://schemas.openxmlformats.org/officeDocument/2006/relationships/hyperlink" Target="https://www.ame.org/target/articles/2010/hondas-extended-enterprise-building-new-standard-perfect-quality-every-time" TargetMode="External"/><Relationship Id="rId14" Type="http://schemas.openxmlformats.org/officeDocument/2006/relationships/hyperlink" Target="https://www.ame.org/target/articles/2014/view-factory-floor" TargetMode="External"/><Relationship Id="rId22" Type="http://schemas.openxmlformats.org/officeDocument/2006/relationships/hyperlink" Target="https://www.ame.org/target/articles/2010/lean-supply-chain-strategies-ongoing-improvements" TargetMode="External"/><Relationship Id="rId27" Type="http://schemas.openxmlformats.org/officeDocument/2006/relationships/hyperlink" Target="https://www.ame.org/target/articles/2008/making-lean-work-job-shop" TargetMode="External"/><Relationship Id="rId30" Type="http://schemas.openxmlformats.org/officeDocument/2006/relationships/hyperlink" Target="https://www.ame.org/target/articles/2012/who-and-what-behind-jit" TargetMode="External"/><Relationship Id="rId35" Type="http://schemas.openxmlformats.org/officeDocument/2006/relationships/hyperlink" Target="https://www.ame.org/target/articles/2010/logistics-toyota-way-how-service-parts-get-toyota-dealers" TargetMode="External"/><Relationship Id="rId43" Type="http://schemas.openxmlformats.org/officeDocument/2006/relationships/hyperlink" Target="https://www.ame.org/target/articles/2010/effective-visual-management-bring-excellence-sharper-focus" TargetMode="External"/><Relationship Id="rId48" Type="http://schemas.openxmlformats.org/officeDocument/2006/relationships/hyperlink" Target="https://www.ame.org/target/articles/2006/learn-and-apply-la-z-boy%E2%80%99s-5s-blitz" TargetMode="External"/><Relationship Id="rId56" Type="http://schemas.openxmlformats.org/officeDocument/2006/relationships/hyperlink" Target="https://www.ame.org/target/articles/2010/let-games-begin" TargetMode="External"/><Relationship Id="rId8" Type="http://schemas.openxmlformats.org/officeDocument/2006/relationships/hyperlink" Target="https://www.youtube.com/watch?app=desktop&amp;v=KQspEIHfCiQ&amp;list=PLjkqCNs4h_W2-YEd6QHGzLe3UDOr5DkAB&amp;index=12" TargetMode="External"/><Relationship Id="rId51" Type="http://schemas.openxmlformats.org/officeDocument/2006/relationships/hyperlink" Target="https://www.ame.org/target/articles/2018/bolts-are-enemy-tips-and-tricks-remove-bolts-your-changeovers" TargetMode="External"/><Relationship Id="rId3" Type="http://schemas.openxmlformats.org/officeDocument/2006/relationships/hyperlink" Target="https://youtu.be/xSe1A-ZJio4" TargetMode="External"/><Relationship Id="rId12" Type="http://schemas.openxmlformats.org/officeDocument/2006/relationships/hyperlink" Target="https://www.ame.org/target/articles/2010/critikon-declares-war-waste-launches-kaizen-drive" TargetMode="External"/><Relationship Id="rId17" Type="http://schemas.openxmlformats.org/officeDocument/2006/relationships/hyperlink" Target="https://www.ame.org/target/articles/1987/quality-function-deployment-taking-quality-upstream" TargetMode="External"/><Relationship Id="rId25" Type="http://schemas.openxmlformats.org/officeDocument/2006/relationships/hyperlink" Target="https://www.ame.org/target/articles/2013/coping-takt-time-tyranny-and-capacity-confusion-part-1" TargetMode="External"/><Relationship Id="rId33" Type="http://schemas.openxmlformats.org/officeDocument/2006/relationships/hyperlink" Target="https://www.ame.org/target/articles/2014/evolving-enterprise-excellence" TargetMode="External"/><Relationship Id="rId38" Type="http://schemas.openxmlformats.org/officeDocument/2006/relationships/hyperlink" Target="https://www.ame.org/target/articles/2010/culture-total-productive-maintenance-ta-tennessee-eastman" TargetMode="External"/><Relationship Id="rId46" Type="http://schemas.openxmlformats.org/officeDocument/2006/relationships/hyperlink" Target="https://www.ame.org/target/articles/2016/book-complete-lean-enterprise" TargetMode="External"/><Relationship Id="rId59" Type="http://schemas.openxmlformats.org/officeDocument/2006/relationships/hyperlink" Target="https://www.ame.org/files/target/articles98Q4A2.pdf" TargetMode="External"/><Relationship Id="rId20" Type="http://schemas.openxmlformats.org/officeDocument/2006/relationships/hyperlink" Target="https://www.ame.org/target/articles/2010/leaning-toward-better-customer-responsiveness-higher-quality-manufacturing" TargetMode="External"/><Relationship Id="rId41" Type="http://schemas.openxmlformats.org/officeDocument/2006/relationships/hyperlink" Target="https://www.ame.org/target/articles/2015/power-seeing" TargetMode="External"/><Relationship Id="rId54" Type="http://schemas.openxmlformats.org/officeDocument/2006/relationships/hyperlink" Target="https://www.ame.org/target/articles/2013/lego%C2%AE-bricks-lead-employee-engagement" TargetMode="External"/><Relationship Id="rId62" Type="http://schemas.openxmlformats.org/officeDocument/2006/relationships/hyperlink" Target="https://www.ame.org/files/target/articles98Q3A1.pdf" TargetMode="External"/><Relationship Id="rId1" Type="http://schemas.openxmlformats.org/officeDocument/2006/relationships/hyperlink" Target="http://youtu.be/1IGCT1Yg7IE" TargetMode="External"/><Relationship Id="rId6" Type="http://schemas.openxmlformats.org/officeDocument/2006/relationships/hyperlink" Target="https://youtu.be/Yk_cyXP_6j0" TargetMode="External"/><Relationship Id="rId15" Type="http://schemas.openxmlformats.org/officeDocument/2006/relationships/hyperlink" Target="https://www.ame.org/target/articles/2017/why-software-not-answer-time-full-delivery" TargetMode="External"/><Relationship Id="rId23" Type="http://schemas.openxmlformats.org/officeDocument/2006/relationships/hyperlink" Target="https://www.ame.org/target/articles/2012/cut-your-spend" TargetMode="External"/><Relationship Id="rId28" Type="http://schemas.openxmlformats.org/officeDocument/2006/relationships/hyperlink" Target="https://www.ame.org/target/articles/2014/designing-outside" TargetMode="External"/><Relationship Id="rId36" Type="http://schemas.openxmlformats.org/officeDocument/2006/relationships/hyperlink" Target="https://www.ame.org/target/articles/2017/some-things-should-be-obvious" TargetMode="External"/><Relationship Id="rId49" Type="http://schemas.openxmlformats.org/officeDocument/2006/relationships/hyperlink" Target="https://www.ame.org/target/articles/2010/wipe-out-waste-using-5s-strategies-federal-mogul-frankfort" TargetMode="External"/><Relationship Id="rId57" Type="http://schemas.openxmlformats.org/officeDocument/2006/relationships/hyperlink" Target="https://www.ame.org/target/articles/2009/out-our-gray-boxes" TargetMode="External"/><Relationship Id="rId10" Type="http://schemas.openxmlformats.org/officeDocument/2006/relationships/hyperlink" Target="https://www.ame.org/target/articles/2018/2-case-studies-going-frictionless-reduce-waste" TargetMode="External"/><Relationship Id="rId31" Type="http://schemas.openxmlformats.org/officeDocument/2006/relationships/hyperlink" Target="https://www.ame.org/target/articles/2011/pull-systems-essential-lean-element-mercury-wire-and-ofs-sturbridge" TargetMode="External"/><Relationship Id="rId44" Type="http://schemas.openxmlformats.org/officeDocument/2006/relationships/hyperlink" Target="https://www.ame.org/target/articles/2015/refreshing-lean" TargetMode="External"/><Relationship Id="rId52" Type="http://schemas.openxmlformats.org/officeDocument/2006/relationships/hyperlink" Target="https://www.ame.org/target/articles/2010/eye-eye-customers-and-excellence-milwaukee-electric-tool-corporations-cellular" TargetMode="External"/><Relationship Id="rId60" Type="http://schemas.openxmlformats.org/officeDocument/2006/relationships/hyperlink" Target="https://www.ame.org/files/target/articles06-22-4-Standard_Work_TWI.pdf" TargetMode="External"/><Relationship Id="rId4" Type="http://schemas.openxmlformats.org/officeDocument/2006/relationships/hyperlink" Target="https://youtu.be/dhKQyYUN8aI" TargetMode="External"/><Relationship Id="rId9" Type="http://schemas.openxmlformats.org/officeDocument/2006/relationships/hyperlink" Target="https://www.ame.org/target/articles/2018/waste-isnt-defined-customers"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ame.org/target/articles/2015/state-washington-embraces-lean" TargetMode="External"/><Relationship Id="rId13" Type="http://schemas.openxmlformats.org/officeDocument/2006/relationships/hyperlink" Target="https://www.ame.org/files/target/articles09-25-03Administrative_Lean_Moves.pdf" TargetMode="External"/><Relationship Id="rId18" Type="http://schemas.openxmlformats.org/officeDocument/2006/relationships/hyperlink" Target="https://www.ame.org/files/target/articles98Q2A1.pdf" TargetMode="External"/><Relationship Id="rId26" Type="http://schemas.openxmlformats.org/officeDocument/2006/relationships/hyperlink" Target="https://www.ame.org/files/target/articles00Q1A5.pdf" TargetMode="External"/><Relationship Id="rId3" Type="http://schemas.openxmlformats.org/officeDocument/2006/relationships/hyperlink" Target="https://www.youtube.com/watch?app=desktop&amp;v=qmjftObT-FM&amp;list=PLjkqCNs4h_W2-YEd6QHGzLe3UDOr5DkAB&amp;index=9" TargetMode="External"/><Relationship Id="rId21" Type="http://schemas.openxmlformats.org/officeDocument/2006/relationships/hyperlink" Target="https://www.ame.org/files/target/articles09-25-1-ThedaCare_Culture_Improvements.pdf" TargetMode="External"/><Relationship Id="rId7" Type="http://schemas.openxmlformats.org/officeDocument/2006/relationships/hyperlink" Target="https://www.ame.org/files/target/articles99Q3A1.pdf" TargetMode="External"/><Relationship Id="rId12" Type="http://schemas.openxmlformats.org/officeDocument/2006/relationships/hyperlink" Target="https://www.ame.org/files/target/articleshow_lean_ready_are_you.pdf" TargetMode="External"/><Relationship Id="rId17" Type="http://schemas.openxmlformats.org/officeDocument/2006/relationships/hyperlink" Target="https://www.ame.org/target/articles/2013/beginners-guide-lean-standardized-work-%E2%80%94-linchpin-lean" TargetMode="External"/><Relationship Id="rId25" Type="http://schemas.openxmlformats.org/officeDocument/2006/relationships/hyperlink" Target="https://www.ame.org/target/articles/2011/new-thinking-logistics-strategic-planning" TargetMode="External"/><Relationship Id="rId2" Type="http://schemas.openxmlformats.org/officeDocument/2006/relationships/hyperlink" Target="https://www.youtube.com/watch?v=_d4Yk8PCOjk&amp;list=PLjkqCNs4h_W1QgARtvFBNGdZlOjkbkI_s&amp;index=13" TargetMode="External"/><Relationship Id="rId16" Type="http://schemas.openxmlformats.org/officeDocument/2006/relationships/hyperlink" Target="https://www.ame.org/files/target/articles09-25-03Administrative_Lean_Moves.pdf" TargetMode="External"/><Relationship Id="rId20" Type="http://schemas.openxmlformats.org/officeDocument/2006/relationships/hyperlink" Target="https://www.ame.org/target/articles/2015/state-washington-embraces-lean" TargetMode="External"/><Relationship Id="rId29" Type="http://schemas.openxmlformats.org/officeDocument/2006/relationships/hyperlink" Target="https://www.ame.org/files/target/articlesOut%20of%20Gray%20Boxes%205-09.pdf" TargetMode="External"/><Relationship Id="rId1" Type="http://schemas.openxmlformats.org/officeDocument/2006/relationships/hyperlink" Target="https://youtu.be/Yr1x7hBhL28" TargetMode="External"/><Relationship Id="rId6" Type="http://schemas.openxmlformats.org/officeDocument/2006/relationships/hyperlink" Target="https://www.ame.org/target/articles/2011/leaning-paper-process" TargetMode="External"/><Relationship Id="rId11" Type="http://schemas.openxmlformats.org/officeDocument/2006/relationships/hyperlink" Target="https://www.ame.org/target/articles/2011/disc-makers-visual-management-cellular-office" TargetMode="External"/><Relationship Id="rId24" Type="http://schemas.openxmlformats.org/officeDocument/2006/relationships/hyperlink" Target="https://www.ame.org/files/target/articles01-17-1-Borg%20Warner.pdf" TargetMode="External"/><Relationship Id="rId5" Type="http://schemas.openxmlformats.org/officeDocument/2006/relationships/hyperlink" Target="https://www.ame.org/target/articles/2011/lean-office-get-people-involved-change" TargetMode="External"/><Relationship Id="rId15" Type="http://schemas.openxmlformats.org/officeDocument/2006/relationships/hyperlink" Target="https://www.ame.org/files/target/articles09-25-1-Dow_Lean_in_Process.pdf" TargetMode="External"/><Relationship Id="rId23" Type="http://schemas.openxmlformats.org/officeDocument/2006/relationships/hyperlink" Target="https://www.ame.org/files/target/articles04-20-2-5S_Systems.pdf" TargetMode="External"/><Relationship Id="rId28" Type="http://schemas.openxmlformats.org/officeDocument/2006/relationships/hyperlink" Target="https://www.ame.org/files/target/articlesHow%20to%20Implement%20Thom-Shore%205-09.pdf" TargetMode="External"/><Relationship Id="rId10" Type="http://schemas.openxmlformats.org/officeDocument/2006/relationships/hyperlink" Target="https://www.ame.org/target/articles/2019/making-case-recognizing-9th-great-waste" TargetMode="External"/><Relationship Id="rId19" Type="http://schemas.openxmlformats.org/officeDocument/2006/relationships/hyperlink" Target="https://www.ame.org/target/articles/2015/lean-building-blocks-what-lean-management-system-and-what-are-elements" TargetMode="External"/><Relationship Id="rId31" Type="http://schemas.openxmlformats.org/officeDocument/2006/relationships/drawing" Target="../drawings/drawing19.xml"/><Relationship Id="rId4" Type="http://schemas.openxmlformats.org/officeDocument/2006/relationships/hyperlink" Target="https://www.ame.org/files/target/articles07-23-3-Sheriff_Dept_Lean.pdf" TargetMode="External"/><Relationship Id="rId9" Type="http://schemas.openxmlformats.org/officeDocument/2006/relationships/hyperlink" Target="https://www.ame.org/target/articles/2014/using-lean-artistic-process" TargetMode="External"/><Relationship Id="rId14" Type="http://schemas.openxmlformats.org/officeDocument/2006/relationships/hyperlink" Target="https://www.ame.org/files/target/articles98Q2A1.pdf" TargetMode="External"/><Relationship Id="rId22" Type="http://schemas.openxmlformats.org/officeDocument/2006/relationships/hyperlink" Target="https://www.ame.org/files/target/articlesArtwork%205-09.pdf" TargetMode="External"/><Relationship Id="rId27" Type="http://schemas.openxmlformats.org/officeDocument/2006/relationships/hyperlink" Target="https://www.ame.org/target/articles/2017/benefits-digitizing-your-lean-project-management" TargetMode="External"/><Relationship Id="rId30" Type="http://schemas.openxmlformats.org/officeDocument/2006/relationships/hyperlink" Target="https://www.ame.org/files/target/articles99Q2A3.pdf"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ame.org/target/articles/2010/customer-linked-commercialization-new-product-introduction-allied-signal" TargetMode="External"/><Relationship Id="rId13" Type="http://schemas.openxmlformats.org/officeDocument/2006/relationships/hyperlink" Target="https://www.ame.org/target/articles/2002/how-improve-your-new-product-development-and-delivery-process" TargetMode="External"/><Relationship Id="rId18" Type="http://schemas.openxmlformats.org/officeDocument/2006/relationships/hyperlink" Target="https://www.ame.org/target/articles/2015/cutting-out-chaos" TargetMode="External"/><Relationship Id="rId3" Type="http://schemas.openxmlformats.org/officeDocument/2006/relationships/hyperlink" Target="https://www.youtube.com/watch?app=desktop&amp;v=KkZ3dkRGCHY&amp;list=PLjkqCNs4h_W2-YEd6QHGzLe3UDOr5DkAB&amp;index=14" TargetMode="External"/><Relationship Id="rId7" Type="http://schemas.openxmlformats.org/officeDocument/2006/relationships/hyperlink" Target="https://www.ame.org/target/articles/2010/communications-and-cultural-change-lean-progress-medrad-inc-heilman-center" TargetMode="External"/><Relationship Id="rId12" Type="http://schemas.openxmlformats.org/officeDocument/2006/relationships/hyperlink" Target="https://www.ame.org/target/articles/2009/translating-lean-new-product-development" TargetMode="External"/><Relationship Id="rId17" Type="http://schemas.openxmlformats.org/officeDocument/2006/relationships/hyperlink" Target="https://www.ame.org/target/articles/2017/scrums-potential-rapid-lean-product-development" TargetMode="External"/><Relationship Id="rId2" Type="http://schemas.openxmlformats.org/officeDocument/2006/relationships/hyperlink" Target="https://www.youtube.com/watch?v=uibzcvWeJKI&amp;list=PLjkqCNs4h_W1QgARtvFBNGdZlOjkbkI_s&amp;index=5" TargetMode="External"/><Relationship Id="rId16" Type="http://schemas.openxmlformats.org/officeDocument/2006/relationships/hyperlink" Target="https://www.ame.org/target/articles/1995/astecs-shuttle-buggy-paves-way-case-study-new-product-development" TargetMode="External"/><Relationship Id="rId1" Type="http://schemas.openxmlformats.org/officeDocument/2006/relationships/hyperlink" Target="https://youtu.be/eAyyrlcIu54?list=PLjkqCNs4h_W1LPnY8RIgwD5b9_XkXp-1f" TargetMode="External"/><Relationship Id="rId6" Type="http://schemas.openxmlformats.org/officeDocument/2006/relationships/hyperlink" Target="https://www.ame.org/target/articles/2010/competitive-advantage-through-innovation-time-market" TargetMode="External"/><Relationship Id="rId11" Type="http://schemas.openxmlformats.org/officeDocument/2006/relationships/hyperlink" Target="https://www.ame.org/target/articles/2016/stop-complicating-product-development-process" TargetMode="External"/><Relationship Id="rId5" Type="http://schemas.openxmlformats.org/officeDocument/2006/relationships/hyperlink" Target="https://www.ame.org/target/articles/2012/rapid-redesign-squeeze-machine-through-3p" TargetMode="External"/><Relationship Id="rId15" Type="http://schemas.openxmlformats.org/officeDocument/2006/relationships/hyperlink" Target="https://www.ame.org/target/articles/2004/new-product-development-and-production-doing-it-better" TargetMode="External"/><Relationship Id="rId10" Type="http://schemas.openxmlformats.org/officeDocument/2006/relationships/hyperlink" Target="https://www.ame.org/target/articles/2014/mastering-lean-product-development" TargetMode="External"/><Relationship Id="rId19" Type="http://schemas.openxmlformats.org/officeDocument/2006/relationships/drawing" Target="../drawings/drawing20.xml"/><Relationship Id="rId4" Type="http://schemas.openxmlformats.org/officeDocument/2006/relationships/hyperlink" Target="https://www.ame.org/target/articles/2010/have-you-looked-your-new-product-development-environment-lately" TargetMode="External"/><Relationship Id="rId9" Type="http://schemas.openxmlformats.org/officeDocument/2006/relationships/hyperlink" Target="https://www.ame.org/target/articles/2011/lean-product-development-playworld-systems" TargetMode="External"/><Relationship Id="rId14" Type="http://schemas.openxmlformats.org/officeDocument/2006/relationships/hyperlink" Target="https://www.ame.org/target/articles/2010/creating-perpetual-enterprise-machine-learning-one-another-about-new-product"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ame.org/"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ame.org/files/target/articles09-25-1-Global_SC_Sourcing.pdf" TargetMode="External"/><Relationship Id="rId3" Type="http://schemas.openxmlformats.org/officeDocument/2006/relationships/hyperlink" Target="https://www.ame.org/files/target/articles99Q4U3.pdf" TargetMode="External"/><Relationship Id="rId7" Type="http://schemas.openxmlformats.org/officeDocument/2006/relationships/hyperlink" Target="https://www.ame.org/files/target/articles97Q4U1.pdf" TargetMode="External"/><Relationship Id="rId12" Type="http://schemas.openxmlformats.org/officeDocument/2006/relationships/drawing" Target="../drawings/drawing21.xml"/><Relationship Id="rId2" Type="http://schemas.openxmlformats.org/officeDocument/2006/relationships/hyperlink" Target="https://www.ame.org/target/articles/2010/supplier-performance-management-its-more-scorecards" TargetMode="External"/><Relationship Id="rId1" Type="http://schemas.openxmlformats.org/officeDocument/2006/relationships/hyperlink" Target="https://www.youtube.com/watch?app=desktop&amp;v=mrY8Ulzhi3Q&amp;list=PLjkqCNs4h_W2-YEd6QHGzLe3UDOr5DkAB&amp;index=23" TargetMode="External"/><Relationship Id="rId6" Type="http://schemas.openxmlformats.org/officeDocument/2006/relationships/hyperlink" Target="https://www.ame.org/files/target/articlesonline_exclusive_happy_anniversary_honda.pdf" TargetMode="External"/><Relationship Id="rId11" Type="http://schemas.openxmlformats.org/officeDocument/2006/relationships/hyperlink" Target="https://www.ame.org/files/target/articles97Q1U1.pdf" TargetMode="External"/><Relationship Id="rId5" Type="http://schemas.openxmlformats.org/officeDocument/2006/relationships/hyperlink" Target="https://www.ame.org/files/target/articles98Q3A8.pdf" TargetMode="External"/><Relationship Id="rId10" Type="http://schemas.openxmlformats.org/officeDocument/2006/relationships/hyperlink" Target="https://www.ame.org/files/target/articles99Q2A3.pdf" TargetMode="External"/><Relationship Id="rId4" Type="http://schemas.openxmlformats.org/officeDocument/2006/relationships/hyperlink" Target="https://www.ame.org/files/target/articles06-22-2-Supplier_Dev.pdf" TargetMode="External"/><Relationship Id="rId9" Type="http://schemas.openxmlformats.org/officeDocument/2006/relationships/hyperlink" Target="https://www.ame.org/files/target/articles99Q2U2.pdf"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ame.org/target/articles/2016/legal-considerations-manufacturing-contracts" TargetMode="External"/><Relationship Id="rId13" Type="http://schemas.openxmlformats.org/officeDocument/2006/relationships/hyperlink" Target="https://www.ame.org/files/target/articles10-26-03Sharing_Excellence.pdf" TargetMode="External"/><Relationship Id="rId3" Type="http://schemas.openxmlformats.org/officeDocument/2006/relationships/hyperlink" Target="https://www.ame.org/target/articles/2017/why-cant-i-see-productivity-gains-my-financial-statements" TargetMode="External"/><Relationship Id="rId7" Type="http://schemas.openxmlformats.org/officeDocument/2006/relationships/hyperlink" Target="https://www.ame.org/files/target/articles99Q3A3.pdf" TargetMode="External"/><Relationship Id="rId12" Type="http://schemas.openxmlformats.org/officeDocument/2006/relationships/hyperlink" Target="https://www.ame.org/target/articles/2011/using-customer-feedback-improve-processes" TargetMode="External"/><Relationship Id="rId2" Type="http://schemas.openxmlformats.org/officeDocument/2006/relationships/hyperlink" Target="https://www.ame.org/files/target/articlesopen_book_management.pdf" TargetMode="External"/><Relationship Id="rId1" Type="http://schemas.openxmlformats.org/officeDocument/2006/relationships/hyperlink" Target="https://youtu.be/aE722Cz3hTc" TargetMode="External"/><Relationship Id="rId6" Type="http://schemas.openxmlformats.org/officeDocument/2006/relationships/hyperlink" Target="https://www.ame.org/files/target/articlesCancer%20Treatments%202-09.pdf" TargetMode="External"/><Relationship Id="rId11" Type="http://schemas.openxmlformats.org/officeDocument/2006/relationships/hyperlink" Target="https://www.ame.org/files/target/articles98Q2U6.pdf" TargetMode="External"/><Relationship Id="rId5" Type="http://schemas.openxmlformats.org/officeDocument/2006/relationships/hyperlink" Target="https://www.ame.org/target/articles/2017/four-fabulous-ways-engage-your-customers" TargetMode="External"/><Relationship Id="rId15" Type="http://schemas.openxmlformats.org/officeDocument/2006/relationships/drawing" Target="../drawings/drawing22.xml"/><Relationship Id="rId10" Type="http://schemas.openxmlformats.org/officeDocument/2006/relationships/hyperlink" Target="https://www.ame.org/target/articles/2014/iec-electronics-corporation-outstanding-service-quality-set-company-apart" TargetMode="External"/><Relationship Id="rId4" Type="http://schemas.openxmlformats.org/officeDocument/2006/relationships/hyperlink" Target="https://www.ame.org/target/articles/2012/semiconductor-factory-lean" TargetMode="External"/><Relationship Id="rId9" Type="http://schemas.openxmlformats.org/officeDocument/2006/relationships/hyperlink" Target="https://www.ame.org/target/articles/2017/building-blocks-success" TargetMode="External"/><Relationship Id="rId14" Type="http://schemas.openxmlformats.org/officeDocument/2006/relationships/hyperlink" Target="https://www.ame.org/files/target/articles99Q3A4.pdf"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ame.org/files/target/articles00Q1A5.pdf" TargetMode="External"/><Relationship Id="rId3" Type="http://schemas.openxmlformats.org/officeDocument/2006/relationships/hyperlink" Target="https://www.ame.org/files/target/articles97Q2A5.pdf" TargetMode="External"/><Relationship Id="rId7" Type="http://schemas.openxmlformats.org/officeDocument/2006/relationships/hyperlink" Target="https://www.ame.org/files/target/articles10-26-01Sharing_Excellence_Ongoing_Improvements.pdf" TargetMode="External"/><Relationship Id="rId2" Type="http://schemas.openxmlformats.org/officeDocument/2006/relationships/hyperlink" Target="https://www.ame.org/target/articles/2018/roadmap-enterprise-excellence-times-change" TargetMode="External"/><Relationship Id="rId1" Type="http://schemas.openxmlformats.org/officeDocument/2006/relationships/hyperlink" Target="https://www.ame.org/files/target/articles09-25-03Competitive_Employment_Fulfillment.pdf" TargetMode="External"/><Relationship Id="rId6" Type="http://schemas.openxmlformats.org/officeDocument/2006/relationships/hyperlink" Target="https://www.ame.org/files/target/articles08-24-3-Electri-Cable_Rapid.pdf" TargetMode="External"/><Relationship Id="rId5" Type="http://schemas.openxmlformats.org/officeDocument/2006/relationships/hyperlink" Target="https://www.ame.org/target/articles/2013/lean-competitive-advantage" TargetMode="External"/><Relationship Id="rId10" Type="http://schemas.openxmlformats.org/officeDocument/2006/relationships/drawing" Target="../drawings/drawing23.xml"/><Relationship Id="rId4" Type="http://schemas.openxmlformats.org/officeDocument/2006/relationships/hyperlink" Target="https://www.ame.org/files/target/articles99Q4A4.pdf" TargetMode="External"/><Relationship Id="rId9" Type="http://schemas.openxmlformats.org/officeDocument/2006/relationships/hyperlink" Target="https://www.ame.org/files/target/articles98Q1A3.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ame.org/files/target/articles97Q2U1.pdf" TargetMode="External"/><Relationship Id="rId3" Type="http://schemas.openxmlformats.org/officeDocument/2006/relationships/hyperlink" Target="https://www.ame.org/files/target/articles98Q3A1.pdf" TargetMode="External"/><Relationship Id="rId7" Type="http://schemas.openxmlformats.org/officeDocument/2006/relationships/hyperlink" Target="https://www.ame.org/target/articles/2015/putting-brakes-backlogs" TargetMode="External"/><Relationship Id="rId2" Type="http://schemas.openxmlformats.org/officeDocument/2006/relationships/hyperlink" Target="https://www.ame.org/target/articles/2018/honing-hoshin-kanri" TargetMode="External"/><Relationship Id="rId1" Type="http://schemas.openxmlformats.org/officeDocument/2006/relationships/hyperlink" Target="https://www.ame.org/target/articles/2016/roll" TargetMode="External"/><Relationship Id="rId6" Type="http://schemas.openxmlformats.org/officeDocument/2006/relationships/hyperlink" Target="https://www.ame.org/files/target/articlesLean%20Measures%202-09.pdf" TargetMode="External"/><Relationship Id="rId5" Type="http://schemas.openxmlformats.org/officeDocument/2006/relationships/hyperlink" Target="https://www.ame.org/files/target/articles97Q3U1.pdf" TargetMode="External"/><Relationship Id="rId10" Type="http://schemas.openxmlformats.org/officeDocument/2006/relationships/drawing" Target="../drawings/drawing24.xml"/><Relationship Id="rId4" Type="http://schemas.openxmlformats.org/officeDocument/2006/relationships/hyperlink" Target="https://www.ame.org/target/articles/2013/how-do-we-achieve-faster-time-market" TargetMode="External"/><Relationship Id="rId9" Type="http://schemas.openxmlformats.org/officeDocument/2006/relationships/hyperlink" Target="https://www.ame.org/target/articles/2017/why-software-not-answer-time-full-delivery"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ame.org/files/target/articles10-26-01Sharing_Excellence_Ongoing_Improvements.pdf" TargetMode="External"/><Relationship Id="rId3" Type="http://schemas.openxmlformats.org/officeDocument/2006/relationships/hyperlink" Target="https://www.ame.org/target/articles/2017/lean-accounting" TargetMode="External"/><Relationship Id="rId7" Type="http://schemas.openxmlformats.org/officeDocument/2006/relationships/hyperlink" Target="https://www.ame.org/target/articles/2019/booming-through-constant-change" TargetMode="External"/><Relationship Id="rId2" Type="http://schemas.openxmlformats.org/officeDocument/2006/relationships/hyperlink" Target="https://www.youtube.com/watch?v=t-O1qC4X2mg&amp;list=PLjkqCNs4h_W1QgARtvFBNGdZlOjkbkI_s&amp;index=9" TargetMode="External"/><Relationship Id="rId1" Type="http://schemas.openxmlformats.org/officeDocument/2006/relationships/hyperlink" Target="https://youtu.be/iZcZV2wbAiQ" TargetMode="External"/><Relationship Id="rId6" Type="http://schemas.openxmlformats.org/officeDocument/2006/relationships/hyperlink" Target="https://www.ame.org/target/articles/2016/why-lean-accounting" TargetMode="External"/><Relationship Id="rId11" Type="http://schemas.openxmlformats.org/officeDocument/2006/relationships/drawing" Target="../drawings/drawing25.xml"/><Relationship Id="rId5" Type="http://schemas.openxmlformats.org/officeDocument/2006/relationships/hyperlink" Target="https://www.ame.org/target/articles/2013/lean-competitive-advantage" TargetMode="External"/><Relationship Id="rId10" Type="http://schemas.openxmlformats.org/officeDocument/2006/relationships/hyperlink" Target="https://www.ame.org/target/articles/2010/any-model-any-quantity-any-day-without-notice-lexmark-takes-laser-printer" TargetMode="External"/><Relationship Id="rId4" Type="http://schemas.openxmlformats.org/officeDocument/2006/relationships/hyperlink" Target="https://www.ame.org/files/target/articles00Q1A2.pdf" TargetMode="External"/><Relationship Id="rId9" Type="http://schemas.openxmlformats.org/officeDocument/2006/relationships/hyperlink" Target="https://www.ame.org/target/articles/2011/mity-lites-strategic-recipe-innovation-market-savvy-scalability"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17" Type="http://schemas.openxmlformats.org/officeDocument/2006/relationships/hyperlink" Target="https://www.ame.org/target/articles/2011/lean-office-get-people-involved-change" TargetMode="External"/><Relationship Id="rId21" Type="http://schemas.openxmlformats.org/officeDocument/2006/relationships/hyperlink" Target="https://www.ame.org/target/articles/2016/strong-foundation-manufacturing-careers" TargetMode="External"/><Relationship Id="rId42" Type="http://schemas.openxmlformats.org/officeDocument/2006/relationships/hyperlink" Target="https://www.ame.org/target/articles/2016/benchmarking-202-how-learn-fast-and-leapfrog-competition" TargetMode="External"/><Relationship Id="rId63" Type="http://schemas.openxmlformats.org/officeDocument/2006/relationships/hyperlink" Target="https://www.ame.org/target/articles/2010/planning-build-order-environment" TargetMode="External"/><Relationship Id="rId84" Type="http://schemas.openxmlformats.org/officeDocument/2006/relationships/hyperlink" Target="https://www.ame.org/target/articles/2017/ingersoll-rand-visually-managing-people-processes" TargetMode="External"/><Relationship Id="rId138" Type="http://schemas.openxmlformats.org/officeDocument/2006/relationships/hyperlink" Target="https://www.ame.org/target/articles/2012/semiconductor-factory-lean" TargetMode="External"/><Relationship Id="rId159" Type="http://schemas.openxmlformats.org/officeDocument/2006/relationships/hyperlink" Target="https://www.ame.org/files/target/articles00Q1A2.pdf" TargetMode="External"/><Relationship Id="rId170" Type="http://schemas.openxmlformats.org/officeDocument/2006/relationships/hyperlink" Target="https://www.ame.org/target/articles/2017/why-software-not-answer-time-full-delivery" TargetMode="External"/><Relationship Id="rId191" Type="http://schemas.openxmlformats.org/officeDocument/2006/relationships/hyperlink" Target="https://www.ame.org/target/articles/2013/beginners-guide-lean-standardized-work-%E2%80%94-linchpin-lean" TargetMode="External"/><Relationship Id="rId107" Type="http://schemas.openxmlformats.org/officeDocument/2006/relationships/hyperlink" Target="https://www.ame.org/target/articles/2014/mastering-lean-product-development" TargetMode="External"/><Relationship Id="rId11" Type="http://schemas.openxmlformats.org/officeDocument/2006/relationships/hyperlink" Target="https://www.ame.org/files/target/articles08-24-3-Beyond_the_Bucks.pdf" TargetMode="External"/><Relationship Id="rId32" Type="http://schemas.openxmlformats.org/officeDocument/2006/relationships/hyperlink" Target="https://www.ame.org/target/articles/2019/improve-safety-don%E2%80%99t-blame-people-fix-process" TargetMode="External"/><Relationship Id="rId53" Type="http://schemas.openxmlformats.org/officeDocument/2006/relationships/hyperlink" Target="https://www.ame.org/target/articles/2002/wattstopper-waste-stopper" TargetMode="External"/><Relationship Id="rId74" Type="http://schemas.openxmlformats.org/officeDocument/2006/relationships/hyperlink" Target="https://www.ame.org/target/articles/2012/challenges-lean-leadership" TargetMode="External"/><Relationship Id="rId128" Type="http://schemas.openxmlformats.org/officeDocument/2006/relationships/hyperlink" Target="https://www.ame.org/files/target/articles99Q4U3.pdf" TargetMode="External"/><Relationship Id="rId149" Type="http://schemas.openxmlformats.org/officeDocument/2006/relationships/hyperlink" Target="https://www.ame.org/files/target/articles10-26-03Sharing_Excellence.pdf" TargetMode="External"/><Relationship Id="rId5" Type="http://schemas.openxmlformats.org/officeDocument/2006/relationships/hyperlink" Target="https://www.ame.org/target/articles/2015/erp-goes-lean" TargetMode="External"/><Relationship Id="rId95" Type="http://schemas.openxmlformats.org/officeDocument/2006/relationships/hyperlink" Target="https://www.ame.org/target/articles/2015/optimize-your-warehouse-material-flow" TargetMode="External"/><Relationship Id="rId160" Type="http://schemas.openxmlformats.org/officeDocument/2006/relationships/hyperlink" Target="https://www.ame.org/files/target/articles99Q3A4.pdf" TargetMode="External"/><Relationship Id="rId181" Type="http://schemas.openxmlformats.org/officeDocument/2006/relationships/hyperlink" Target="https://www.ame.org/target/articles/2015/state-washington-embraces-lean" TargetMode="External"/><Relationship Id="rId22" Type="http://schemas.openxmlformats.org/officeDocument/2006/relationships/hyperlink" Target="https://www.ame.org/target/articles/2015/beginner%E2%80%99s-guide-lean-employee-suggestion-program-best-practices" TargetMode="External"/><Relationship Id="rId43" Type="http://schemas.openxmlformats.org/officeDocument/2006/relationships/hyperlink" Target="https://www.ame.org/target/articles/2018/integrating-talent-and-technology-leads-competitive-advantage" TargetMode="External"/><Relationship Id="rId64" Type="http://schemas.openxmlformats.org/officeDocument/2006/relationships/hyperlink" Target="https://www.ame.org/target/articles/2010/lean-supply-chain-strategies-ongoing-improvements" TargetMode="External"/><Relationship Id="rId118" Type="http://schemas.openxmlformats.org/officeDocument/2006/relationships/hyperlink" Target="https://www.ame.org/target/articles/2011/leaning-paper-process" TargetMode="External"/><Relationship Id="rId139" Type="http://schemas.openxmlformats.org/officeDocument/2006/relationships/hyperlink" Target="https://www.ame.org/target/articles/2017/lean-accounting" TargetMode="External"/><Relationship Id="rId85" Type="http://schemas.openxmlformats.org/officeDocument/2006/relationships/hyperlink" Target="https://www.ame.org/target/articles/2010/effective-visual-management-bring-excellence-sharper-focus" TargetMode="External"/><Relationship Id="rId150" Type="http://schemas.openxmlformats.org/officeDocument/2006/relationships/hyperlink" Target="https://www.ame.org/files/target/articles09-25-03Competitive_Employment_Fulfillment.pdf" TargetMode="External"/><Relationship Id="rId171" Type="http://schemas.openxmlformats.org/officeDocument/2006/relationships/hyperlink" Target="https://www.ame.org/target/articles/2016/why-lean-accounting" TargetMode="External"/><Relationship Id="rId192" Type="http://schemas.openxmlformats.org/officeDocument/2006/relationships/hyperlink" Target="https://www.ame.org/files/target/articles98Q3A1.pdf" TargetMode="External"/><Relationship Id="rId12" Type="http://schemas.openxmlformats.org/officeDocument/2006/relationships/hyperlink" Target="https://www.ame.org/target/articles/2016/foundation-impactful-leadership" TargetMode="External"/><Relationship Id="rId33" Type="http://schemas.openxmlformats.org/officeDocument/2006/relationships/hyperlink" Target="https://www.ame.org/target/articles/2018/numbers-success-achieving-safety-first-depends-culture" TargetMode="External"/><Relationship Id="rId108" Type="http://schemas.openxmlformats.org/officeDocument/2006/relationships/hyperlink" Target="https://www.ame.org/target/articles/2016/stop-complicating-product-development-process" TargetMode="External"/><Relationship Id="rId129" Type="http://schemas.openxmlformats.org/officeDocument/2006/relationships/hyperlink" Target="https://www.ame.org/files/target/articles06-22-2-Supplier_Dev.pdf" TargetMode="External"/><Relationship Id="rId54" Type="http://schemas.openxmlformats.org/officeDocument/2006/relationships/hyperlink" Target="https://www.ame.org/target/articles/2010/critikon-declares-war-waste-launches-kaizen-drive" TargetMode="External"/><Relationship Id="rId75" Type="http://schemas.openxmlformats.org/officeDocument/2006/relationships/hyperlink" Target="https://www.ame.org/target/articles/2014/evolving-enterprise-excellence" TargetMode="External"/><Relationship Id="rId96" Type="http://schemas.openxmlformats.org/officeDocument/2006/relationships/hyperlink" Target="https://www.ame.org/target/articles/2013/lego%C2%AE-bricks-lead-employee-engagement" TargetMode="External"/><Relationship Id="rId140" Type="http://schemas.openxmlformats.org/officeDocument/2006/relationships/hyperlink" Target="https://www.ame.org/files/target/articles97Q1U1.pdf" TargetMode="External"/><Relationship Id="rId161" Type="http://schemas.openxmlformats.org/officeDocument/2006/relationships/hyperlink" Target="https://www.ame.org/target/articles/2016/roll" TargetMode="External"/><Relationship Id="rId182" Type="http://schemas.openxmlformats.org/officeDocument/2006/relationships/hyperlink" Target="https://www.ame.org/files/target/articles09-25-1-ThedaCare_Culture_Improvements.pdf" TargetMode="External"/><Relationship Id="rId6" Type="http://schemas.openxmlformats.org/officeDocument/2006/relationships/hyperlink" Target="https://www.ame.org/target/articles/2011/transforming-culture-one-leader-time" TargetMode="External"/><Relationship Id="rId23" Type="http://schemas.openxmlformats.org/officeDocument/2006/relationships/hyperlink" Target="https://www.ame.org/target/articles/2015/lean-coaching" TargetMode="External"/><Relationship Id="rId119" Type="http://schemas.openxmlformats.org/officeDocument/2006/relationships/hyperlink" Target="https://www.ame.org/files/target/articles99Q3A1.pdf" TargetMode="External"/><Relationship Id="rId44" Type="http://schemas.openxmlformats.org/officeDocument/2006/relationships/hyperlink" Target="https://www.ame.org/target/articles/2014/how-manufacturers-are-leveraging-new-technology-and-process-capabilities" TargetMode="External"/><Relationship Id="rId65" Type="http://schemas.openxmlformats.org/officeDocument/2006/relationships/hyperlink" Target="https://www.ame.org/target/articles/2012/cut-your-spend" TargetMode="External"/><Relationship Id="rId86" Type="http://schemas.openxmlformats.org/officeDocument/2006/relationships/hyperlink" Target="https://www.ame.org/target/articles/2015/refreshing-lean" TargetMode="External"/><Relationship Id="rId130" Type="http://schemas.openxmlformats.org/officeDocument/2006/relationships/hyperlink" Target="https://www.ame.org/files/target/articles98Q3A8.pdf" TargetMode="External"/><Relationship Id="rId151" Type="http://schemas.openxmlformats.org/officeDocument/2006/relationships/hyperlink" Target="https://www.ame.org/target/articles/2018/roadmap-enterprise-excellence-times-change" TargetMode="External"/><Relationship Id="rId172" Type="http://schemas.openxmlformats.org/officeDocument/2006/relationships/hyperlink" Target="https://www.ame.org/target/articles/2019/booming-through-constant-change" TargetMode="External"/><Relationship Id="rId193" Type="http://schemas.openxmlformats.org/officeDocument/2006/relationships/hyperlink" Target="https://www.ame.org/files/target/articlesHow%20to%20Implement%20Thom-Shore%205-09.pdf" TargetMode="External"/><Relationship Id="rId13" Type="http://schemas.openxmlformats.org/officeDocument/2006/relationships/hyperlink" Target="https://www.ame.org/target/articles/2012/employee-engagement" TargetMode="External"/><Relationship Id="rId109" Type="http://schemas.openxmlformats.org/officeDocument/2006/relationships/hyperlink" Target="https://www.ame.org/target/articles/2009/translating-lean-new-product-development" TargetMode="External"/><Relationship Id="rId34" Type="http://schemas.openxmlformats.org/officeDocument/2006/relationships/hyperlink" Target="https://www.ame.org/target/articles/2019/embedding-energy-efficiency-continuous-improvement" TargetMode="External"/><Relationship Id="rId55" Type="http://schemas.openxmlformats.org/officeDocument/2006/relationships/hyperlink" Target="https://www.ame.org/target/articles/2008/vigorous-learning-enterprise" TargetMode="External"/><Relationship Id="rId76" Type="http://schemas.openxmlformats.org/officeDocument/2006/relationships/hyperlink" Target="https://www.ame.org/target/articles/2010/jit-commandments-or-musings-born-again-jitter" TargetMode="External"/><Relationship Id="rId97" Type="http://schemas.openxmlformats.org/officeDocument/2006/relationships/hyperlink" Target="https://www.ame.org/target/articles/2008/initial-lean-transformation-mark-architectural-lighting" TargetMode="External"/><Relationship Id="rId120" Type="http://schemas.openxmlformats.org/officeDocument/2006/relationships/hyperlink" Target="https://www.ame.org/target/articles/2015/state-washington-embraces-lean" TargetMode="External"/><Relationship Id="rId141" Type="http://schemas.openxmlformats.org/officeDocument/2006/relationships/hyperlink" Target="https://www.ame.org/target/articles/2017/four-fabulous-ways-engage-your-customers" TargetMode="External"/><Relationship Id="rId7" Type="http://schemas.openxmlformats.org/officeDocument/2006/relationships/hyperlink" Target="https://www.ame.org/files/target/articles08-24-2-Sustaining_Lean.pdf" TargetMode="External"/><Relationship Id="rId71" Type="http://schemas.openxmlformats.org/officeDocument/2006/relationships/hyperlink" Target="https://www.ame.org/target/articles/1994/pull-systems-and-visual-workplace" TargetMode="External"/><Relationship Id="rId92" Type="http://schemas.openxmlformats.org/officeDocument/2006/relationships/hyperlink" Target="https://www.ame.org/target/articles/2014/tracking-down-rattlesnakes" TargetMode="External"/><Relationship Id="rId162" Type="http://schemas.openxmlformats.org/officeDocument/2006/relationships/hyperlink" Target="https://www.ame.org/target/articles/2018/honing-hoshin-kanri" TargetMode="External"/><Relationship Id="rId183" Type="http://schemas.openxmlformats.org/officeDocument/2006/relationships/hyperlink" Target="https://www.ame.org/files/target/articlesArtwork%205-09.pdf" TargetMode="External"/><Relationship Id="rId2" Type="http://schemas.openxmlformats.org/officeDocument/2006/relationships/hyperlink" Target="https://www.ame.org/files/target/articles95Q4A2.pdf" TargetMode="External"/><Relationship Id="rId29" Type="http://schemas.openxmlformats.org/officeDocument/2006/relationships/hyperlink" Target="https://www.ame.org/target/articles/2017/people-focused-change-initiatives" TargetMode="External"/><Relationship Id="rId24" Type="http://schemas.openxmlformats.org/officeDocument/2006/relationships/hyperlink" Target="https://www.ame.org/target/articles/2011/respect-people" TargetMode="External"/><Relationship Id="rId40" Type="http://schemas.openxmlformats.org/officeDocument/2006/relationships/hyperlink" Target="https://www.ame.org/target/articles/2011/benchmarking-learn-excel-through-change" TargetMode="External"/><Relationship Id="rId45" Type="http://schemas.openxmlformats.org/officeDocument/2006/relationships/hyperlink" Target="https://www.ame.org/target/articles/2020/three-most-important-tasks-innovation-market-leader-software-it-integration" TargetMode="External"/><Relationship Id="rId66" Type="http://schemas.openxmlformats.org/officeDocument/2006/relationships/hyperlink" Target="https://www.ame.org/target/articles/2011/can-lean-manufacturing-find-its-way-packaged-goods" TargetMode="External"/><Relationship Id="rId87" Type="http://schemas.openxmlformats.org/officeDocument/2006/relationships/hyperlink" Target="https://www.ame.org/target/articles/2012/how-lean-ready-are-you" TargetMode="External"/><Relationship Id="rId110" Type="http://schemas.openxmlformats.org/officeDocument/2006/relationships/hyperlink" Target="https://www.ame.org/target/articles/2002/how-improve-your-new-product-development-and-delivery-process" TargetMode="External"/><Relationship Id="rId115" Type="http://schemas.openxmlformats.org/officeDocument/2006/relationships/hyperlink" Target="https://www.ame.org/target/articles/2015/cutting-out-chaos" TargetMode="External"/><Relationship Id="rId131" Type="http://schemas.openxmlformats.org/officeDocument/2006/relationships/hyperlink" Target="https://www.ame.org/files/target/articlesonline_exclusive_happy_anniversary_honda.pdf" TargetMode="External"/><Relationship Id="rId136" Type="http://schemas.openxmlformats.org/officeDocument/2006/relationships/hyperlink" Target="https://www.ame.org/files/target/articlesopen_book_management.pdf" TargetMode="External"/><Relationship Id="rId157" Type="http://schemas.openxmlformats.org/officeDocument/2006/relationships/hyperlink" Target="https://www.ame.org/files/target/articles00Q1A5.pdf" TargetMode="External"/><Relationship Id="rId178" Type="http://schemas.openxmlformats.org/officeDocument/2006/relationships/hyperlink" Target="https://www.ame.org/target/articles/2013/beginners-guide-lean-standardized-work-%E2%80%94-linchpin-lean" TargetMode="External"/><Relationship Id="rId61" Type="http://schemas.openxmlformats.org/officeDocument/2006/relationships/hyperlink" Target="https://www.ame.org/target/articles/2010/hondas-extended-enterprise-building-new-standard-perfect-quality-every-time" TargetMode="External"/><Relationship Id="rId82" Type="http://schemas.openxmlformats.org/officeDocument/2006/relationships/hyperlink" Target="https://www.ame.org/target/articles/2008/effective-maintenance-and-reliability-integration" TargetMode="External"/><Relationship Id="rId152" Type="http://schemas.openxmlformats.org/officeDocument/2006/relationships/hyperlink" Target="https://www.ame.org/files/target/articles97Q2A5.pdf" TargetMode="External"/><Relationship Id="rId173" Type="http://schemas.openxmlformats.org/officeDocument/2006/relationships/hyperlink" Target="https://www.ame.org/files/target/articles10-26-01Sharing_Excellence_Ongoing_Improvements.pdf" TargetMode="External"/><Relationship Id="rId194" Type="http://schemas.openxmlformats.org/officeDocument/2006/relationships/hyperlink" Target="https://www.ame.org/files/target/articlesOut%20of%20Gray%20Boxes%205-09.pdf" TargetMode="External"/><Relationship Id="rId19" Type="http://schemas.openxmlformats.org/officeDocument/2006/relationships/hyperlink" Target="https://www.ame.org/target/articles/2009/how-implement-work-team-leader-development-program" TargetMode="External"/><Relationship Id="rId14" Type="http://schemas.openxmlformats.org/officeDocument/2006/relationships/hyperlink" Target="https://www.ame.org/files/target/articles97Q4U5.pdf" TargetMode="External"/><Relationship Id="rId30" Type="http://schemas.openxmlformats.org/officeDocument/2006/relationships/hyperlink" Target="https://www.ame.org/target/articles/2019/how-strengthen-your-safety-culture" TargetMode="External"/><Relationship Id="rId35" Type="http://schemas.openxmlformats.org/officeDocument/2006/relationships/hyperlink" Target="https://www.ame.org/target/articles/2007/free-energy-audits-manufacturers-department-energy" TargetMode="External"/><Relationship Id="rId56" Type="http://schemas.openxmlformats.org/officeDocument/2006/relationships/hyperlink" Target="https://www.ame.org/target/articles/2014/view-factory-floor" TargetMode="External"/><Relationship Id="rId77" Type="http://schemas.openxmlformats.org/officeDocument/2006/relationships/hyperlink" Target="https://www.ame.org/target/articles/2010/logistics-toyota-way-how-service-parts-get-toyota-dealers" TargetMode="External"/><Relationship Id="rId100" Type="http://schemas.openxmlformats.org/officeDocument/2006/relationships/hyperlink" Target="https://www.ame.org/target/articles/2008/medrad-plant-adapts-lean-low-volumehigh-mix-environment" TargetMode="External"/><Relationship Id="rId105" Type="http://schemas.openxmlformats.org/officeDocument/2006/relationships/hyperlink" Target="https://www.ame.org/target/articles/2010/customer-linked-commercialization-new-product-introduction-allied-signal" TargetMode="External"/><Relationship Id="rId126" Type="http://schemas.openxmlformats.org/officeDocument/2006/relationships/hyperlink" Target="https://www.ame.org/files/target/articles98Q2A1.pdf" TargetMode="External"/><Relationship Id="rId147" Type="http://schemas.openxmlformats.org/officeDocument/2006/relationships/hyperlink" Target="https://www.ame.org/files/target/articles98Q2U6.pdf" TargetMode="External"/><Relationship Id="rId168" Type="http://schemas.openxmlformats.org/officeDocument/2006/relationships/hyperlink" Target="https://www.ame.org/target/articles/2015/putting-brakes-backlogs" TargetMode="External"/><Relationship Id="rId8" Type="http://schemas.openxmlformats.org/officeDocument/2006/relationships/hyperlink" Target="https://www.ame.org/target/articles/2018/what-leadership-everyone-knows-and-no-one-knows-1" TargetMode="External"/><Relationship Id="rId51" Type="http://schemas.openxmlformats.org/officeDocument/2006/relationships/hyperlink" Target="https://www.ame.org/target/articles/2018/waste-isnt-defined-customers" TargetMode="External"/><Relationship Id="rId72" Type="http://schemas.openxmlformats.org/officeDocument/2006/relationships/hyperlink" Target="https://www.ame.org/target/articles/2012/who-and-what-behind-jit" TargetMode="External"/><Relationship Id="rId93" Type="http://schemas.openxmlformats.org/officeDocument/2006/relationships/hyperlink" Target="https://www.ame.org/target/articles/2018/bolts-are-enemy-tips-and-tricks-remove-bolts-your-changeovers" TargetMode="External"/><Relationship Id="rId98" Type="http://schemas.openxmlformats.org/officeDocument/2006/relationships/hyperlink" Target="https://www.ame.org/target/articles/2010/let-games-begin" TargetMode="External"/><Relationship Id="rId121" Type="http://schemas.openxmlformats.org/officeDocument/2006/relationships/hyperlink" Target="https://www.ame.org/target/articles/2014/using-lean-artistic-process" TargetMode="External"/><Relationship Id="rId142" Type="http://schemas.openxmlformats.org/officeDocument/2006/relationships/hyperlink" Target="https://www.ame.org/files/target/articlesCancer%20Treatments%202-09.pdf" TargetMode="External"/><Relationship Id="rId163" Type="http://schemas.openxmlformats.org/officeDocument/2006/relationships/hyperlink" Target="https://www.ame.org/target/articles/2013/lean-competitive-advantage" TargetMode="External"/><Relationship Id="rId184" Type="http://schemas.openxmlformats.org/officeDocument/2006/relationships/hyperlink" Target="https://www.ame.org/files/target/articles04-20-2-5S_Systems.pdf" TargetMode="External"/><Relationship Id="rId189" Type="http://schemas.openxmlformats.org/officeDocument/2006/relationships/hyperlink" Target="https://www.ame.org/files/target/articles98Q4A2.pdf" TargetMode="External"/><Relationship Id="rId3" Type="http://schemas.openxmlformats.org/officeDocument/2006/relationships/hyperlink" Target="https://www.ame.org/target/articles/2017/excellence-strategy" TargetMode="External"/><Relationship Id="rId25" Type="http://schemas.openxmlformats.org/officeDocument/2006/relationships/hyperlink" Target="https://www.ame.org/target/articles/2018/leaning-gender-parity" TargetMode="External"/><Relationship Id="rId46" Type="http://schemas.openxmlformats.org/officeDocument/2006/relationships/hyperlink" Target="https://www.ame.org/target/articles/2013/top-picks-enterprise-analytics-optimize-performance-process-and-decisions" TargetMode="External"/><Relationship Id="rId67" Type="http://schemas.openxmlformats.org/officeDocument/2006/relationships/hyperlink" Target="https://www.ame.org/target/articles/2013/coping-takt-time-tyranny-and-capacity-confusion-part-1" TargetMode="External"/><Relationship Id="rId116" Type="http://schemas.openxmlformats.org/officeDocument/2006/relationships/hyperlink" Target="https://www.ame.org/files/target/articles07-23-3-Sheriff_Dept_Lean.pdf" TargetMode="External"/><Relationship Id="rId137" Type="http://schemas.openxmlformats.org/officeDocument/2006/relationships/hyperlink" Target="https://www.ame.org/target/articles/2017/why-cant-i-see-productivity-gains-my-financial-statements" TargetMode="External"/><Relationship Id="rId158" Type="http://schemas.openxmlformats.org/officeDocument/2006/relationships/hyperlink" Target="https://www.ame.org/files/target/articles98Q1A3.pdf" TargetMode="External"/><Relationship Id="rId20" Type="http://schemas.openxmlformats.org/officeDocument/2006/relationships/hyperlink" Target="https://www.ame.org/target/articles/2011/checklist-developing-world-class-leaders" TargetMode="External"/><Relationship Id="rId41" Type="http://schemas.openxmlformats.org/officeDocument/2006/relationships/hyperlink" Target="https://www.ame.org/target/articles/2016/benchmarking-201" TargetMode="External"/><Relationship Id="rId62" Type="http://schemas.openxmlformats.org/officeDocument/2006/relationships/hyperlink" Target="https://www.ame.org/target/articles/2010/leaning-toward-better-customer-responsiveness-higher-quality-manufacturing" TargetMode="External"/><Relationship Id="rId83" Type="http://schemas.openxmlformats.org/officeDocument/2006/relationships/hyperlink" Target="https://www.ame.org/target/articles/2015/power-seeing" TargetMode="External"/><Relationship Id="rId88" Type="http://schemas.openxmlformats.org/officeDocument/2006/relationships/hyperlink" Target="https://www.ame.org/target/articles/2016/book-complete-lean-enterprise" TargetMode="External"/><Relationship Id="rId111" Type="http://schemas.openxmlformats.org/officeDocument/2006/relationships/hyperlink" Target="https://www.ame.org/target/articles/2010/creating-perpetual-enterprise-machine-learning-one-another-about-new-product" TargetMode="External"/><Relationship Id="rId132" Type="http://schemas.openxmlformats.org/officeDocument/2006/relationships/hyperlink" Target="https://www.ame.org/files/target/articles97Q4U1.pdf" TargetMode="External"/><Relationship Id="rId153" Type="http://schemas.openxmlformats.org/officeDocument/2006/relationships/hyperlink" Target="https://www.ame.org/files/target/articles99Q4A4.pdf" TargetMode="External"/><Relationship Id="rId174" Type="http://schemas.openxmlformats.org/officeDocument/2006/relationships/hyperlink" Target="https://www.ame.org/target/articles/2011/mity-lites-strategic-recipe-innovation-market-savvy-scalability" TargetMode="External"/><Relationship Id="rId179" Type="http://schemas.openxmlformats.org/officeDocument/2006/relationships/hyperlink" Target="https://www.ame.org/files/target/articles98Q2A1.pdf" TargetMode="External"/><Relationship Id="rId195" Type="http://schemas.openxmlformats.org/officeDocument/2006/relationships/hyperlink" Target="https://www.ame.org/files/target/articles99Q2A3.pdf" TargetMode="External"/><Relationship Id="rId190" Type="http://schemas.openxmlformats.org/officeDocument/2006/relationships/hyperlink" Target="https://www.ame.org/files/target/articles06-22-4-Standard_Work_TWI.pdf" TargetMode="External"/><Relationship Id="rId15" Type="http://schemas.openxmlformats.org/officeDocument/2006/relationships/hyperlink" Target="https://www.ame.org/target/articles/2018/making-lean-learning-fun-and-more-effective" TargetMode="External"/><Relationship Id="rId36" Type="http://schemas.openxmlformats.org/officeDocument/2006/relationships/hyperlink" Target="https://www.ame.org/target/articles/2011/achieve-bottom-line-benefits-through-environmental-savings" TargetMode="External"/><Relationship Id="rId57" Type="http://schemas.openxmlformats.org/officeDocument/2006/relationships/hyperlink" Target="https://www.ame.org/target/articles/2017/why-software-not-answer-time-full-delivery" TargetMode="External"/><Relationship Id="rId106" Type="http://schemas.openxmlformats.org/officeDocument/2006/relationships/hyperlink" Target="https://www.ame.org/target/articles/2011/lean-product-development-playworld-systems" TargetMode="External"/><Relationship Id="rId127" Type="http://schemas.openxmlformats.org/officeDocument/2006/relationships/hyperlink" Target="https://www.ame.org/target/articles/2010/supplier-performance-management-its-more-scorecards" TargetMode="External"/><Relationship Id="rId10" Type="http://schemas.openxmlformats.org/officeDocument/2006/relationships/hyperlink" Target="https://www.ame.org/target/articles/2014/evolving-enterprise-excellence" TargetMode="External"/><Relationship Id="rId31" Type="http://schemas.openxmlformats.org/officeDocument/2006/relationships/hyperlink" Target="https://www.ame.org/target/articles/2019/taking-safe-path-lean-success" TargetMode="External"/><Relationship Id="rId52" Type="http://schemas.openxmlformats.org/officeDocument/2006/relationships/hyperlink" Target="https://www.ame.org/target/articles/2018/2-case-studies-going-frictionless-reduce-waste" TargetMode="External"/><Relationship Id="rId73" Type="http://schemas.openxmlformats.org/officeDocument/2006/relationships/hyperlink" Target="https://www.ame.org/target/articles/2011/pull-systems-essential-lean-element-mercury-wire-and-ofs-sturbridge" TargetMode="External"/><Relationship Id="rId78" Type="http://schemas.openxmlformats.org/officeDocument/2006/relationships/hyperlink" Target="https://www.ame.org/target/articles/2017/some-things-should-be-obvious" TargetMode="External"/><Relationship Id="rId94" Type="http://schemas.openxmlformats.org/officeDocument/2006/relationships/hyperlink" Target="https://www.ame.org/target/articles/2010/eye-eye-customers-and-excellence-milwaukee-electric-tool-corporations-cellular" TargetMode="External"/><Relationship Id="rId99" Type="http://schemas.openxmlformats.org/officeDocument/2006/relationships/hyperlink" Target="https://www.ame.org/target/articles/2009/out-our-gray-boxes" TargetMode="External"/><Relationship Id="rId101" Type="http://schemas.openxmlformats.org/officeDocument/2006/relationships/hyperlink" Target="https://www.ame.org/target/articles/2010/have-you-looked-your-new-product-development-environment-lately" TargetMode="External"/><Relationship Id="rId122" Type="http://schemas.openxmlformats.org/officeDocument/2006/relationships/hyperlink" Target="https://www.ame.org/target/articles/2019/making-case-recognizing-9th-great-waste" TargetMode="External"/><Relationship Id="rId143" Type="http://schemas.openxmlformats.org/officeDocument/2006/relationships/hyperlink" Target="https://www.ame.org/files/target/articles99Q3A3.pdf" TargetMode="External"/><Relationship Id="rId148" Type="http://schemas.openxmlformats.org/officeDocument/2006/relationships/hyperlink" Target="https://www.ame.org/target/articles/2011/using-customer-feedback-improve-processes" TargetMode="External"/><Relationship Id="rId164" Type="http://schemas.openxmlformats.org/officeDocument/2006/relationships/hyperlink" Target="https://www.ame.org/files/target/articles98Q3A1.pdf" TargetMode="External"/><Relationship Id="rId169" Type="http://schemas.openxmlformats.org/officeDocument/2006/relationships/hyperlink" Target="https://www.ame.org/files/target/articles97Q2U1.pdf" TargetMode="External"/><Relationship Id="rId185" Type="http://schemas.openxmlformats.org/officeDocument/2006/relationships/hyperlink" Target="https://www.ame.org/files/target/articles01-17-1-Borg%20Warner.pdf" TargetMode="External"/><Relationship Id="rId4" Type="http://schemas.openxmlformats.org/officeDocument/2006/relationships/hyperlink" Target="https://www.ame.org/target/articles/2018/building-performance-driven-people-centered-leadership-system" TargetMode="External"/><Relationship Id="rId9" Type="http://schemas.openxmlformats.org/officeDocument/2006/relationships/hyperlink" Target="https://www.ame.org/target/articles/2016/winning-formula" TargetMode="External"/><Relationship Id="rId180" Type="http://schemas.openxmlformats.org/officeDocument/2006/relationships/hyperlink" Target="https://www.ame.org/target/articles/2015/lean-building-blocks-what-lean-management-system-and-what-are-elements" TargetMode="External"/><Relationship Id="rId26" Type="http://schemas.openxmlformats.org/officeDocument/2006/relationships/hyperlink" Target="https://www.ame.org/target/articles/2016/language-leadership" TargetMode="External"/><Relationship Id="rId47" Type="http://schemas.openxmlformats.org/officeDocument/2006/relationships/hyperlink" Target="https://www.ame.org/target/articles/2017/five-questions-understand-data-drives-business-performance" TargetMode="External"/><Relationship Id="rId68" Type="http://schemas.openxmlformats.org/officeDocument/2006/relationships/hyperlink" Target="https://www.ame.org/target/articles/2012/point-point-b" TargetMode="External"/><Relationship Id="rId89" Type="http://schemas.openxmlformats.org/officeDocument/2006/relationships/hyperlink" Target="https://www.ame.org/target/articles/2012/5s-visual-workplace-problems-identified-problems-solved" TargetMode="External"/><Relationship Id="rId112" Type="http://schemas.openxmlformats.org/officeDocument/2006/relationships/hyperlink" Target="https://www.ame.org/target/articles/2004/new-product-development-and-production-doing-it-better" TargetMode="External"/><Relationship Id="rId133" Type="http://schemas.openxmlformats.org/officeDocument/2006/relationships/hyperlink" Target="https://www.ame.org/files/target/articles09-25-1-Global_SC_Sourcing.pdf" TargetMode="External"/><Relationship Id="rId154" Type="http://schemas.openxmlformats.org/officeDocument/2006/relationships/hyperlink" Target="https://www.ame.org/target/articles/2013/lean-competitive-advantage" TargetMode="External"/><Relationship Id="rId175" Type="http://schemas.openxmlformats.org/officeDocument/2006/relationships/hyperlink" Target="https://www.ame.org/target/articles/2010/any-model-any-quantity-any-day-without-notice-lexmark-takes-laser-printer" TargetMode="External"/><Relationship Id="rId196" Type="http://schemas.openxmlformats.org/officeDocument/2006/relationships/printerSettings" Target="../printerSettings/printerSettings20.bin"/><Relationship Id="rId16" Type="http://schemas.openxmlformats.org/officeDocument/2006/relationships/hyperlink" Target="https://www.ame.org/target/articles/2010/fighting-fires-solving-problems-why-superman-so-last-century" TargetMode="External"/><Relationship Id="rId37" Type="http://schemas.openxmlformats.org/officeDocument/2006/relationships/hyperlink" Target="https://www.ame.org/target/articles/2008/green-golden-opportunity-you" TargetMode="External"/><Relationship Id="rId58" Type="http://schemas.openxmlformats.org/officeDocument/2006/relationships/hyperlink" Target="https://www.ame.org/target/articles/2010/logistics-toyota-way-how-service-parts-get-toyota-dealers" TargetMode="External"/><Relationship Id="rId79" Type="http://schemas.openxmlformats.org/officeDocument/2006/relationships/hyperlink" Target="https://www.ame.org/target/articles/2010/total-productive-maintenance-fixing-problems-fate-happens" TargetMode="External"/><Relationship Id="rId102" Type="http://schemas.openxmlformats.org/officeDocument/2006/relationships/hyperlink" Target="https://www.ame.org/target/articles/2012/rapid-redesign-squeeze-machine-through-3p" TargetMode="External"/><Relationship Id="rId123" Type="http://schemas.openxmlformats.org/officeDocument/2006/relationships/hyperlink" Target="https://www.ame.org/target/articles/2011/disc-makers-visual-management-cellular-office" TargetMode="External"/><Relationship Id="rId144" Type="http://schemas.openxmlformats.org/officeDocument/2006/relationships/hyperlink" Target="https://www.ame.org/target/articles/2016/legal-considerations-manufacturing-contracts" TargetMode="External"/><Relationship Id="rId90" Type="http://schemas.openxmlformats.org/officeDocument/2006/relationships/hyperlink" Target="https://www.ame.org/target/articles/2006/learn-and-apply-la-z-boy%E2%80%99s-5s-blitz" TargetMode="External"/><Relationship Id="rId165" Type="http://schemas.openxmlformats.org/officeDocument/2006/relationships/hyperlink" Target="https://www.ame.org/target/articles/2013/how-do-we-achieve-faster-time-market" TargetMode="External"/><Relationship Id="rId186" Type="http://schemas.openxmlformats.org/officeDocument/2006/relationships/hyperlink" Target="https://www.ame.org/target/articles/2011/new-thinking-logistics-strategic-planning" TargetMode="External"/><Relationship Id="rId27" Type="http://schemas.openxmlformats.org/officeDocument/2006/relationships/hyperlink" Target="https://www.ame.org/target/articles/2016/supportive-foundation-lean-excellence" TargetMode="External"/><Relationship Id="rId48" Type="http://schemas.openxmlformats.org/officeDocument/2006/relationships/hyperlink" Target="https://www.ame.org/target/articles/2018/how-manufacturers-are-leveraging-new-digital-technologies" TargetMode="External"/><Relationship Id="rId69" Type="http://schemas.openxmlformats.org/officeDocument/2006/relationships/hyperlink" Target="https://www.ame.org/target/articles/2008/making-lean-work-job-shop" TargetMode="External"/><Relationship Id="rId113" Type="http://schemas.openxmlformats.org/officeDocument/2006/relationships/hyperlink" Target="https://www.ame.org/target/articles/1995/astecs-shuttle-buggy-paves-way-case-study-new-product-development" TargetMode="External"/><Relationship Id="rId134" Type="http://schemas.openxmlformats.org/officeDocument/2006/relationships/hyperlink" Target="https://www.ame.org/files/target/articles99Q2U2.pdf" TargetMode="External"/><Relationship Id="rId80" Type="http://schemas.openxmlformats.org/officeDocument/2006/relationships/hyperlink" Target="https://www.ame.org/target/articles/2010/culture-total-productive-maintenance-ta-tennessee-eastman" TargetMode="External"/><Relationship Id="rId155" Type="http://schemas.openxmlformats.org/officeDocument/2006/relationships/hyperlink" Target="https://www.ame.org/files/target/articles08-24-3-Electri-Cable_Rapid.pdf" TargetMode="External"/><Relationship Id="rId176" Type="http://schemas.openxmlformats.org/officeDocument/2006/relationships/hyperlink" Target="https://www.ame.org/files/target/articles09-25-1-Dow_Lean_in_Process.pdf" TargetMode="External"/><Relationship Id="rId197" Type="http://schemas.openxmlformats.org/officeDocument/2006/relationships/drawing" Target="../drawings/drawing28.xml"/><Relationship Id="rId17" Type="http://schemas.openxmlformats.org/officeDocument/2006/relationships/hyperlink" Target="https://www.ame.org/target/articles/2019/houston-we-have-type-1-problem" TargetMode="External"/><Relationship Id="rId38" Type="http://schemas.openxmlformats.org/officeDocument/2006/relationships/hyperlink" Target="https://www.ame.org/target/articles/2009/looking-forward" TargetMode="External"/><Relationship Id="rId59" Type="http://schemas.openxmlformats.org/officeDocument/2006/relationships/hyperlink" Target="https://www.ame.org/target/articles/1987/quality-function-deployment-taking-quality-upstream" TargetMode="External"/><Relationship Id="rId103" Type="http://schemas.openxmlformats.org/officeDocument/2006/relationships/hyperlink" Target="https://www.ame.org/target/articles/2010/competitive-advantage-through-innovation-time-market" TargetMode="External"/><Relationship Id="rId124" Type="http://schemas.openxmlformats.org/officeDocument/2006/relationships/hyperlink" Target="https://www.ame.org/files/target/articleshow_lean_ready_are_you.pdf" TargetMode="External"/><Relationship Id="rId70" Type="http://schemas.openxmlformats.org/officeDocument/2006/relationships/hyperlink" Target="https://www.ame.org/target/articles/2014/designing-outside" TargetMode="External"/><Relationship Id="rId91" Type="http://schemas.openxmlformats.org/officeDocument/2006/relationships/hyperlink" Target="https://www.ame.org/target/articles/2010/wipe-out-waste-using-5s-strategies-federal-mogul-frankfort" TargetMode="External"/><Relationship Id="rId145" Type="http://schemas.openxmlformats.org/officeDocument/2006/relationships/hyperlink" Target="https://www.ame.org/target/articles/2017/building-blocks-success" TargetMode="External"/><Relationship Id="rId166" Type="http://schemas.openxmlformats.org/officeDocument/2006/relationships/hyperlink" Target="https://www.ame.org/files/target/articles97Q3U1.pdf" TargetMode="External"/><Relationship Id="rId187" Type="http://schemas.openxmlformats.org/officeDocument/2006/relationships/hyperlink" Target="https://www.ame.org/files/target/articles00Q1A5.pdf" TargetMode="External"/><Relationship Id="rId1" Type="http://schemas.openxmlformats.org/officeDocument/2006/relationships/hyperlink" Target="https://www.ame.org/files/target/articles97Q3A3.pdf" TargetMode="External"/><Relationship Id="rId28" Type="http://schemas.openxmlformats.org/officeDocument/2006/relationships/hyperlink" Target="https://www.ame.org/target/articles/2018/creating-high-performing-culture-people-centric-leadership" TargetMode="External"/><Relationship Id="rId49" Type="http://schemas.openxmlformats.org/officeDocument/2006/relationships/hyperlink" Target="https://www.ame.org/target/articles/2013/looking-manufacturing-crystal-ball" TargetMode="External"/><Relationship Id="rId114" Type="http://schemas.openxmlformats.org/officeDocument/2006/relationships/hyperlink" Target="https://www.ame.org/target/articles/2017/scrums-potential-rapid-lean-product-development" TargetMode="External"/><Relationship Id="rId60" Type="http://schemas.openxmlformats.org/officeDocument/2006/relationships/hyperlink" Target="https://www.ame.org/target/articles/2010/quality-measures-support-cycle-time-concept-and-insure-business-process" TargetMode="External"/><Relationship Id="rId81" Type="http://schemas.openxmlformats.org/officeDocument/2006/relationships/hyperlink" Target="https://www.ame.org/target/articles/2017/maintenance-prevention" TargetMode="External"/><Relationship Id="rId135" Type="http://schemas.openxmlformats.org/officeDocument/2006/relationships/hyperlink" Target="https://www.ame.org/files/target/articles99Q2A3.pdf" TargetMode="External"/><Relationship Id="rId156" Type="http://schemas.openxmlformats.org/officeDocument/2006/relationships/hyperlink" Target="https://www.ame.org/files/target/articles10-26-01Sharing_Excellence_Ongoing_Improvements.pdf" TargetMode="External"/><Relationship Id="rId177" Type="http://schemas.openxmlformats.org/officeDocument/2006/relationships/hyperlink" Target="https://www.ame.org/files/target/articles09-25-03Administrative_Lean_Moves.pdf" TargetMode="External"/><Relationship Id="rId18" Type="http://schemas.openxmlformats.org/officeDocument/2006/relationships/hyperlink" Target="https://www.ame.org/target/articles/2018/what-i-learned-during-my-problem-solving-journey" TargetMode="External"/><Relationship Id="rId39" Type="http://schemas.openxmlformats.org/officeDocument/2006/relationships/hyperlink" Target="https://www.ame.org/target/articles/2015/benchmarking-tips-and-process" TargetMode="External"/><Relationship Id="rId50" Type="http://schemas.openxmlformats.org/officeDocument/2006/relationships/hyperlink" Target="https://www.ame.org/target/articles/2017/new-technology-manage-supply-chain-risk" TargetMode="External"/><Relationship Id="rId104" Type="http://schemas.openxmlformats.org/officeDocument/2006/relationships/hyperlink" Target="https://www.ame.org/target/articles/2010/communications-and-cultural-change-lean-progress-medrad-inc-heilman-center" TargetMode="External"/><Relationship Id="rId125" Type="http://schemas.openxmlformats.org/officeDocument/2006/relationships/hyperlink" Target="https://www.ame.org/files/target/articles09-25-03Administrative_Lean_Moves.pdf" TargetMode="External"/><Relationship Id="rId146" Type="http://schemas.openxmlformats.org/officeDocument/2006/relationships/hyperlink" Target="https://www.ame.org/target/articles/2014/iec-electronics-corporation-outstanding-service-quality-set-company-apart" TargetMode="External"/><Relationship Id="rId167" Type="http://schemas.openxmlformats.org/officeDocument/2006/relationships/hyperlink" Target="https://www.ame.org/files/target/articlesLean%20Measures%202-09.pdf" TargetMode="External"/><Relationship Id="rId188" Type="http://schemas.openxmlformats.org/officeDocument/2006/relationships/hyperlink" Target="https://www.ame.org/target/articles/2017/benefits-digitizing-your-lean-project-management"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isixsigma.com/st/data/" TargetMode="External"/><Relationship Id="rId1" Type="http://schemas.openxmlformats.org/officeDocument/2006/relationships/hyperlink" Target="http://www.isixsigma.com/st/data/" TargetMode="External"/><Relationship Id="rId4"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8" Type="http://schemas.openxmlformats.org/officeDocument/2006/relationships/hyperlink" Target="http://www.ame.org/excellence-awards" TargetMode="External"/><Relationship Id="rId3" Type="http://schemas.openxmlformats.org/officeDocument/2006/relationships/hyperlink" Target="http://www.ame.org/excellence-awards" TargetMode="External"/><Relationship Id="rId7" Type="http://schemas.openxmlformats.org/officeDocument/2006/relationships/hyperlink" Target="http://www.ame.org/excellence-awards" TargetMode="External"/><Relationship Id="rId2" Type="http://schemas.openxmlformats.org/officeDocument/2006/relationships/hyperlink" Target="http://www.ame.org/excellence-awards." TargetMode="External"/><Relationship Id="rId1" Type="http://schemas.openxmlformats.org/officeDocument/2006/relationships/printerSettings" Target="../printerSettings/printerSettings5.bin"/><Relationship Id="rId6" Type="http://schemas.openxmlformats.org/officeDocument/2006/relationships/hyperlink" Target="http://www.ame.org/excellence-awards" TargetMode="External"/><Relationship Id="rId11" Type="http://schemas.openxmlformats.org/officeDocument/2006/relationships/vmlDrawing" Target="../drawings/vmlDrawing1.vml"/><Relationship Id="rId5" Type="http://schemas.openxmlformats.org/officeDocument/2006/relationships/hyperlink" Target="http://www.ame.org/excellence-awards" TargetMode="External"/><Relationship Id="rId10" Type="http://schemas.openxmlformats.org/officeDocument/2006/relationships/drawing" Target="../drawings/drawing4.xml"/><Relationship Id="rId4" Type="http://schemas.openxmlformats.org/officeDocument/2006/relationships/hyperlink" Target="http://www.ame.org/excellence-awards" TargetMode="External"/><Relationship Id="rId9"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ame.org/target/articles/2016/book-lean-production-competitive-advantage" TargetMode="External"/><Relationship Id="rId13" Type="http://schemas.openxmlformats.org/officeDocument/2006/relationships/hyperlink" Target="https://www.ame.org/target/articles/2015/book-lean-transformation-everybody-everyday" TargetMode="External"/><Relationship Id="rId18" Type="http://schemas.openxmlformats.org/officeDocument/2006/relationships/hyperlink" Target="https://www.ame.org/target/articles/2016/book-complete-lean-enterprise" TargetMode="External"/><Relationship Id="rId26" Type="http://schemas.openxmlformats.org/officeDocument/2006/relationships/hyperlink" Target="https://www.ame.org/target/articles/2014/top-picks-toyota-way-lean-leadership-achieving-and-sustaining-excellence" TargetMode="External"/><Relationship Id="rId3" Type="http://schemas.openxmlformats.org/officeDocument/2006/relationships/hyperlink" Target="https://www.ame.org/target/articles/2019/book-flow-manufacturing-what-went-right-what-went-wrong" TargetMode="External"/><Relationship Id="rId21" Type="http://schemas.openxmlformats.org/officeDocument/2006/relationships/hyperlink" Target="https://www.ame.org/target/articles/2008/book-review-take-me-your-followers" TargetMode="External"/><Relationship Id="rId7" Type="http://schemas.openxmlformats.org/officeDocument/2006/relationships/hyperlink" Target="https://www.ame.org/target/articles/2018/book-anatomy-lean-leader" TargetMode="External"/><Relationship Id="rId12" Type="http://schemas.openxmlformats.org/officeDocument/2006/relationships/hyperlink" Target="https://www.ame.org/target/articles/2017/book-%E2%80%9Cfaster-better-cheaper%E2%80%9D-history-manufacturing" TargetMode="External"/><Relationship Id="rId17" Type="http://schemas.openxmlformats.org/officeDocument/2006/relationships/hyperlink" Target="https://www.ame.org/target/articles/2017/book-lean-strategy" TargetMode="External"/><Relationship Id="rId25" Type="http://schemas.openxmlformats.org/officeDocument/2006/relationships/hyperlink" Target="https://www.ame.org/target/articles/2013/top-picks-product-wheel-handbook" TargetMode="External"/><Relationship Id="rId2" Type="http://schemas.openxmlformats.org/officeDocument/2006/relationships/hyperlink" Target="https://www.ame.org/target/articles/2019/book-essence-lean" TargetMode="External"/><Relationship Id="rId16" Type="http://schemas.openxmlformats.org/officeDocument/2006/relationships/hyperlink" Target="https://www.ame.org/target/articles/2015/book-lean-cfo-architect-lean-management-system" TargetMode="External"/><Relationship Id="rId20" Type="http://schemas.openxmlformats.org/officeDocument/2006/relationships/hyperlink" Target="https://www.ame.org/target/articles/2009/book-review-chasing-rabbit" TargetMode="External"/><Relationship Id="rId29" Type="http://schemas.openxmlformats.org/officeDocument/2006/relationships/printerSettings" Target="../printerSettings/printerSettings11.bin"/><Relationship Id="rId1" Type="http://schemas.openxmlformats.org/officeDocument/2006/relationships/hyperlink" Target="https://www.ame.org/target/articles/2019/book-mastering-lean-product-development" TargetMode="External"/><Relationship Id="rId6" Type="http://schemas.openxmlformats.org/officeDocument/2006/relationships/hyperlink" Target="https://www.ame.org/target/articles/2017/book-lean-turnaround-action-guide" TargetMode="External"/><Relationship Id="rId11" Type="http://schemas.openxmlformats.org/officeDocument/2006/relationships/hyperlink" Target="https://www.ame.org/target/articles/2018/book-lean-ceo-0" TargetMode="External"/><Relationship Id="rId24" Type="http://schemas.openxmlformats.org/officeDocument/2006/relationships/hyperlink" Target="https://www.ame.org/target/articles/2012/top-picks-lean-turnaround-how-business-leaders-use-lean-principles-create-value" TargetMode="External"/><Relationship Id="rId5" Type="http://schemas.openxmlformats.org/officeDocument/2006/relationships/hyperlink" Target="https://www.ame.org/target/articles/2017/book-lead-respect-novel-lean-practice" TargetMode="External"/><Relationship Id="rId15" Type="http://schemas.openxmlformats.org/officeDocument/2006/relationships/hyperlink" Target="https://www.ame.org/target/articles/2015/book-lean-long-term" TargetMode="External"/><Relationship Id="rId23" Type="http://schemas.openxmlformats.org/officeDocument/2006/relationships/hyperlink" Target="https://www.ame.org/target/articles/2008/book-review-xerox-best-practices-organizational-development" TargetMode="External"/><Relationship Id="rId28" Type="http://schemas.openxmlformats.org/officeDocument/2006/relationships/hyperlink" Target="https://www.ame.org/target/articles/2011/top-picks-wise-energy-resource-choices" TargetMode="External"/><Relationship Id="rId10" Type="http://schemas.openxmlformats.org/officeDocument/2006/relationships/hyperlink" Target="https://www.ame.org/target/articles/2016/book-value-stream-mapping-process-industries" TargetMode="External"/><Relationship Id="rId19" Type="http://schemas.openxmlformats.org/officeDocument/2006/relationships/hyperlink" Target="https://www.ame.org/target/articles/2008/book-review-understanding-a3-thinking-critical-component-toyota%E2%80%99s-pdcs" TargetMode="External"/><Relationship Id="rId4" Type="http://schemas.openxmlformats.org/officeDocument/2006/relationships/hyperlink" Target="https://www.ame.org/target/articles/2018/book-how-do-gemba-walk" TargetMode="External"/><Relationship Id="rId9" Type="http://schemas.openxmlformats.org/officeDocument/2006/relationships/hyperlink" Target="https://www.ame.org/target/articles/2016/book-smart-simple-designreloaded-variety-effectiveness-and-cost-complexity" TargetMode="External"/><Relationship Id="rId14" Type="http://schemas.openxmlformats.org/officeDocument/2006/relationships/hyperlink" Target="https://www.ame.org/target/articles/2018/book-operational-excellence-your-office" TargetMode="External"/><Relationship Id="rId22" Type="http://schemas.openxmlformats.org/officeDocument/2006/relationships/hyperlink" Target="https://www.ame.org/target/articles/2008/book-review-knowledge-transfer-do-it-right-fast" TargetMode="External"/><Relationship Id="rId27" Type="http://schemas.openxmlformats.org/officeDocument/2006/relationships/hyperlink" Target="https://www.ame.org/target/articles/2015/lean-safety-gemba-walks" TargetMode="External"/><Relationship Id="rId30"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0E90-987D-4856-8C99-8E9C2CD949CC}">
  <sheetPr codeName="Sheet1">
    <tabColor theme="5"/>
    <pageSetUpPr fitToPage="1"/>
  </sheetPr>
  <dimension ref="A1:BR133"/>
  <sheetViews>
    <sheetView showGridLines="0" showRowColHeaders="0" tabSelected="1" zoomScale="33" zoomScaleNormal="40" zoomScalePageLayoutView="25" workbookViewId="0">
      <selection activeCell="G30" sqref="G30"/>
    </sheetView>
  </sheetViews>
  <sheetFormatPr defaultColWidth="9.140625" defaultRowHeight="15"/>
  <cols>
    <col min="1" max="43" width="9.140625" style="15"/>
    <col min="44" max="44" width="20.7109375" style="15" customWidth="1"/>
    <col min="45" max="16384" width="9.140625" style="15"/>
  </cols>
  <sheetData>
    <row r="1" spans="1:54" ht="67.5" customHeight="1" thickBot="1">
      <c r="A1" s="529" t="s">
        <v>0</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1"/>
    </row>
    <row r="2" spans="1:54">
      <c r="A2" s="261"/>
      <c r="AR2" s="262"/>
    </row>
    <row r="3" spans="1:54">
      <c r="A3" s="261"/>
      <c r="AR3" s="262"/>
    </row>
    <row r="4" spans="1:54">
      <c r="A4" s="261"/>
      <c r="AR4" s="262"/>
    </row>
    <row r="5" spans="1:54" ht="15" customHeight="1">
      <c r="A5" s="261"/>
      <c r="AR5" s="262"/>
    </row>
    <row r="6" spans="1:54" ht="15" customHeight="1">
      <c r="A6" s="261"/>
      <c r="AR6" s="262"/>
    </row>
    <row r="7" spans="1:54" ht="15" customHeight="1">
      <c r="A7" s="261"/>
      <c r="AR7" s="262"/>
      <c r="BB7"/>
    </row>
    <row r="8" spans="1:54" ht="15" customHeight="1">
      <c r="A8" s="261"/>
      <c r="AR8" s="262"/>
    </row>
    <row r="9" spans="1:54">
      <c r="A9" s="261"/>
      <c r="AR9" s="262"/>
    </row>
    <row r="10" spans="1:54">
      <c r="A10" s="261"/>
      <c r="AR10" s="262"/>
    </row>
    <row r="11" spans="1:54" ht="15" customHeight="1">
      <c r="A11" s="261"/>
      <c r="AR11" s="262"/>
    </row>
    <row r="12" spans="1:54" ht="15" customHeight="1">
      <c r="A12" s="261"/>
      <c r="R12"/>
      <c r="W12" s="3"/>
      <c r="AR12" s="262"/>
    </row>
    <row r="13" spans="1:54" ht="15" customHeight="1">
      <c r="A13" s="261"/>
      <c r="AR13" s="262"/>
      <c r="AY13"/>
    </row>
    <row r="14" spans="1:54" ht="15" customHeight="1">
      <c r="A14" s="261"/>
      <c r="AR14" s="262"/>
    </row>
    <row r="15" spans="1:54">
      <c r="A15" s="261"/>
      <c r="AR15" s="262"/>
    </row>
    <row r="16" spans="1:54">
      <c r="A16" s="261"/>
      <c r="P16"/>
      <c r="AR16" s="262"/>
    </row>
    <row r="17" spans="1:57">
      <c r="A17" s="261"/>
      <c r="AR17" s="262"/>
    </row>
    <row r="18" spans="1:57">
      <c r="A18" s="261"/>
      <c r="N18"/>
      <c r="X18"/>
      <c r="AR18" s="262"/>
      <c r="AV18"/>
    </row>
    <row r="19" spans="1:57">
      <c r="A19" s="261"/>
      <c r="Y19" s="263"/>
      <c r="AR19" s="262"/>
    </row>
    <row r="20" spans="1:57">
      <c r="A20" s="261"/>
      <c r="AR20" s="262"/>
      <c r="BE20"/>
    </row>
    <row r="21" spans="1:57">
      <c r="A21" s="261"/>
      <c r="AR21" s="262"/>
    </row>
    <row r="22" spans="1:57">
      <c r="A22" s="261"/>
      <c r="AR22" s="262"/>
    </row>
    <row r="23" spans="1:57">
      <c r="A23" s="261"/>
      <c r="N23"/>
      <c r="AR23" s="262"/>
    </row>
    <row r="24" spans="1:57">
      <c r="A24" s="261"/>
      <c r="AR24" s="262"/>
    </row>
    <row r="25" spans="1:57">
      <c r="A25" s="261"/>
      <c r="AR25" s="262"/>
    </row>
    <row r="26" spans="1:57">
      <c r="A26" s="261"/>
      <c r="AR26" s="262"/>
    </row>
    <row r="27" spans="1:57">
      <c r="A27" s="261"/>
      <c r="X27"/>
      <c r="AR27" s="262"/>
    </row>
    <row r="28" spans="1:57">
      <c r="A28" s="261"/>
      <c r="AR28" s="262"/>
      <c r="AW28" s="264"/>
    </row>
    <row r="29" spans="1:57">
      <c r="A29" s="261"/>
      <c r="Y29"/>
      <c r="AR29" s="262"/>
    </row>
    <row r="30" spans="1:57">
      <c r="A30" s="261"/>
      <c r="AG30"/>
      <c r="AR30" s="262"/>
    </row>
    <row r="31" spans="1:57">
      <c r="A31" s="261"/>
      <c r="AR31" s="262"/>
    </row>
    <row r="32" spans="1:57">
      <c r="A32" s="261"/>
      <c r="AR32" s="262"/>
    </row>
    <row r="33" spans="1:46">
      <c r="A33" s="261"/>
      <c r="AR33" s="262"/>
    </row>
    <row r="34" spans="1:46">
      <c r="A34" s="261"/>
      <c r="AR34" s="262"/>
    </row>
    <row r="35" spans="1:46">
      <c r="A35" s="261"/>
      <c r="P35" s="264" t="s">
        <v>1</v>
      </c>
      <c r="AR35" s="262"/>
    </row>
    <row r="36" spans="1:46" ht="15.75" thickBot="1">
      <c r="A36" s="261"/>
      <c r="AR36" s="262"/>
    </row>
    <row r="37" spans="1:46" ht="62.25" thickBot="1">
      <c r="A37" s="532" t="s">
        <v>2</v>
      </c>
      <c r="B37" s="533"/>
      <c r="C37" s="533"/>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3"/>
      <c r="AQ37" s="533"/>
      <c r="AR37" s="534"/>
    </row>
    <row r="38" spans="1:46">
      <c r="A38" s="261"/>
      <c r="AR38" s="262"/>
    </row>
    <row r="39" spans="1:46">
      <c r="A39" s="261"/>
      <c r="AR39" s="262"/>
    </row>
    <row r="40" spans="1:46">
      <c r="A40" s="261"/>
      <c r="AR40" s="262"/>
    </row>
    <row r="41" spans="1:46">
      <c r="A41" s="261"/>
      <c r="AE41"/>
      <c r="AR41" s="262"/>
    </row>
    <row r="42" spans="1:46">
      <c r="A42" s="261"/>
      <c r="AR42" s="262"/>
    </row>
    <row r="43" spans="1:46">
      <c r="A43" s="261"/>
      <c r="AR43" s="262"/>
    </row>
    <row r="44" spans="1:46">
      <c r="A44" s="261"/>
      <c r="AR44" s="262"/>
    </row>
    <row r="45" spans="1:46">
      <c r="A45" s="261"/>
      <c r="AR45" s="262"/>
    </row>
    <row r="46" spans="1:46">
      <c r="A46" s="261"/>
      <c r="N46"/>
      <c r="AI46"/>
      <c r="AR46" s="262"/>
    </row>
    <row r="47" spans="1:46">
      <c r="A47" s="261"/>
      <c r="AR47" s="262"/>
    </row>
    <row r="48" spans="1:46">
      <c r="A48" s="261"/>
      <c r="AR48" s="262"/>
      <c r="AT48"/>
    </row>
    <row r="49" spans="1:44">
      <c r="A49" s="261"/>
      <c r="AR49" s="262"/>
    </row>
    <row r="50" spans="1:44">
      <c r="A50" s="261"/>
      <c r="AR50" s="262"/>
    </row>
    <row r="51" spans="1:44">
      <c r="A51" s="261"/>
      <c r="AR51" s="262"/>
    </row>
    <row r="52" spans="1:44">
      <c r="A52" s="261"/>
      <c r="L52"/>
      <c r="AR52" s="262"/>
    </row>
    <row r="53" spans="1:44">
      <c r="A53" s="261"/>
      <c r="AR53" s="262"/>
    </row>
    <row r="54" spans="1:44">
      <c r="A54" s="261"/>
      <c r="AR54" s="262"/>
    </row>
    <row r="55" spans="1:44">
      <c r="A55" s="261"/>
      <c r="F55"/>
      <c r="AR55" s="262"/>
    </row>
    <row r="56" spans="1:44">
      <c r="A56" s="261"/>
      <c r="AR56" s="262"/>
    </row>
    <row r="57" spans="1:44">
      <c r="A57" s="261"/>
      <c r="AR57" s="262"/>
    </row>
    <row r="58" spans="1:44">
      <c r="A58" s="261"/>
      <c r="AR58" s="262"/>
    </row>
    <row r="59" spans="1:44">
      <c r="A59" s="261"/>
      <c r="AJ59"/>
      <c r="AR59" s="262"/>
    </row>
    <row r="60" spans="1:44">
      <c r="A60" s="261"/>
      <c r="AR60" s="262"/>
    </row>
    <row r="61" spans="1:44">
      <c r="A61" s="261"/>
      <c r="AR61" s="262"/>
    </row>
    <row r="62" spans="1:44">
      <c r="A62" s="261"/>
      <c r="AR62" s="262"/>
    </row>
    <row r="63" spans="1:44">
      <c r="A63" s="261"/>
      <c r="AR63" s="262"/>
    </row>
    <row r="64" spans="1:44">
      <c r="A64" s="261"/>
      <c r="AR64" s="262"/>
    </row>
    <row r="65" spans="1:44">
      <c r="A65" s="261"/>
      <c r="AR65" s="262"/>
    </row>
    <row r="66" spans="1:44">
      <c r="A66" s="261"/>
      <c r="AR66" s="262"/>
    </row>
    <row r="67" spans="1:44">
      <c r="A67" s="261"/>
      <c r="AR67" s="262"/>
    </row>
    <row r="68" spans="1:44">
      <c r="A68" s="261"/>
      <c r="AR68" s="262"/>
    </row>
    <row r="69" spans="1:44">
      <c r="A69" s="261"/>
      <c r="AR69" s="262"/>
    </row>
    <row r="70" spans="1:44">
      <c r="A70" s="261"/>
      <c r="AR70" s="262"/>
    </row>
    <row r="71" spans="1:44">
      <c r="A71" s="261"/>
      <c r="AR71" s="262"/>
    </row>
    <row r="72" spans="1:44">
      <c r="A72" s="261"/>
      <c r="AR72" s="262"/>
    </row>
    <row r="73" spans="1:44">
      <c r="A73" s="261"/>
      <c r="AA73"/>
      <c r="AR73" s="262"/>
    </row>
    <row r="74" spans="1:44">
      <c r="A74" s="261"/>
      <c r="AR74" s="262"/>
    </row>
    <row r="75" spans="1:44">
      <c r="A75" s="261"/>
      <c r="AR75" s="262"/>
    </row>
    <row r="76" spans="1:44">
      <c r="A76" s="261"/>
      <c r="W76"/>
      <c r="Z76"/>
      <c r="AR76" s="262"/>
    </row>
    <row r="77" spans="1:44">
      <c r="A77" s="261"/>
      <c r="AR77" s="262"/>
    </row>
    <row r="78" spans="1:44">
      <c r="A78" s="261"/>
      <c r="AR78" s="262"/>
    </row>
    <row r="79" spans="1:44">
      <c r="A79" s="261"/>
      <c r="AR79" s="262"/>
    </row>
    <row r="80" spans="1:44">
      <c r="A80" s="261"/>
      <c r="AB80"/>
      <c r="AR80" s="262"/>
    </row>
    <row r="81" spans="1:70">
      <c r="A81" s="261"/>
      <c r="AR81" s="262"/>
      <c r="BR81"/>
    </row>
    <row r="82" spans="1:70">
      <c r="A82" s="261"/>
      <c r="X82"/>
      <c r="AR82" s="262"/>
    </row>
    <row r="83" spans="1:70">
      <c r="A83" s="261"/>
      <c r="AR83" s="262"/>
    </row>
    <row r="84" spans="1:70">
      <c r="A84" s="261"/>
      <c r="AR84" s="262"/>
      <c r="AW84"/>
    </row>
    <row r="85" spans="1:70">
      <c r="A85" s="261"/>
      <c r="AR85" s="262"/>
    </row>
    <row r="86" spans="1:70">
      <c r="A86" s="261"/>
      <c r="AR86" s="262"/>
    </row>
    <row r="87" spans="1:70">
      <c r="A87" s="261"/>
      <c r="AR87" s="262"/>
      <c r="AW87"/>
    </row>
    <row r="88" spans="1:70">
      <c r="A88" s="261"/>
      <c r="W88"/>
      <c r="AR88" s="262"/>
    </row>
    <row r="89" spans="1:70">
      <c r="A89" s="261"/>
      <c r="AB89"/>
      <c r="AR89" s="262"/>
      <c r="AW89"/>
    </row>
    <row r="90" spans="1:70">
      <c r="A90" s="261"/>
      <c r="AR90" s="262"/>
    </row>
    <row r="91" spans="1:70">
      <c r="A91" s="261"/>
      <c r="AR91" s="262"/>
      <c r="BJ91"/>
    </row>
    <row r="92" spans="1:70">
      <c r="A92" s="261"/>
      <c r="AR92" s="262"/>
    </row>
    <row r="93" spans="1:70">
      <c r="A93" s="261"/>
      <c r="AR93" s="262"/>
    </row>
    <row r="94" spans="1:70">
      <c r="A94" s="261"/>
      <c r="AR94" s="262"/>
    </row>
    <row r="95" spans="1:70">
      <c r="A95" s="261"/>
      <c r="AR95" s="262"/>
    </row>
    <row r="96" spans="1:70">
      <c r="A96" s="261"/>
      <c r="AR96" s="262"/>
    </row>
    <row r="97" spans="1:48">
      <c r="A97" s="261"/>
      <c r="AR97" s="262"/>
      <c r="AT97"/>
    </row>
    <row r="98" spans="1:48">
      <c r="A98" s="261"/>
      <c r="AR98" s="262"/>
      <c r="AV98"/>
    </row>
    <row r="99" spans="1:48" ht="23.25" customHeight="1">
      <c r="A99" s="261"/>
      <c r="AR99" s="262"/>
      <c r="AV99"/>
    </row>
    <row r="100" spans="1:48" ht="23.25" customHeight="1">
      <c r="A100" s="261"/>
      <c r="AR100" s="262"/>
      <c r="AV100"/>
    </row>
    <row r="101" spans="1:48" ht="23.25" customHeight="1">
      <c r="A101" s="261"/>
      <c r="AR101" s="262"/>
      <c r="AV101"/>
    </row>
    <row r="102" spans="1:48" ht="23.25" customHeight="1">
      <c r="A102" s="261"/>
      <c r="AD102"/>
      <c r="AR102" s="262"/>
      <c r="AV102"/>
    </row>
    <row r="103" spans="1:48" ht="23.25" customHeight="1">
      <c r="A103" s="261"/>
      <c r="AR103" s="262"/>
      <c r="AV103"/>
    </row>
    <row r="104" spans="1:48" ht="23.25" customHeight="1">
      <c r="A104" s="261"/>
      <c r="AB104"/>
      <c r="AR104" s="262"/>
      <c r="AV104"/>
    </row>
    <row r="105" spans="1:48">
      <c r="A105" s="261"/>
      <c r="AR105" s="262"/>
      <c r="AV105"/>
    </row>
    <row r="106" spans="1:48">
      <c r="A106" s="261"/>
      <c r="AR106" s="262"/>
      <c r="AV106"/>
    </row>
    <row r="107" spans="1:48">
      <c r="A107" s="261"/>
      <c r="AR107" s="262"/>
      <c r="AV107"/>
    </row>
    <row r="108" spans="1:48" ht="15.75" thickBot="1">
      <c r="A108" s="261"/>
      <c r="AR108" s="262"/>
      <c r="AV108"/>
    </row>
    <row r="109" spans="1:48" ht="62.25" thickBot="1">
      <c r="A109" s="535"/>
      <c r="B109" s="536"/>
      <c r="C109" s="536"/>
      <c r="D109" s="536"/>
      <c r="E109" s="536"/>
      <c r="F109" s="536"/>
      <c r="G109" s="536"/>
      <c r="H109" s="536"/>
      <c r="I109" s="536"/>
      <c r="J109" s="536"/>
      <c r="K109" s="536"/>
      <c r="L109" s="536"/>
      <c r="M109" s="536"/>
      <c r="N109" s="536"/>
      <c r="O109" s="536"/>
      <c r="P109" s="536"/>
      <c r="Q109" s="536"/>
      <c r="R109" s="536"/>
      <c r="S109" s="536"/>
      <c r="T109" s="536"/>
      <c r="U109" s="536"/>
      <c r="V109" s="536"/>
      <c r="W109" s="536"/>
      <c r="X109" s="536"/>
      <c r="Y109" s="536"/>
      <c r="Z109" s="536"/>
      <c r="AA109" s="536"/>
      <c r="AB109" s="536"/>
      <c r="AC109" s="536"/>
      <c r="AD109" s="536"/>
      <c r="AE109" s="536"/>
      <c r="AF109" s="536"/>
      <c r="AG109" s="536"/>
      <c r="AH109" s="536"/>
      <c r="AI109" s="536"/>
      <c r="AJ109" s="536"/>
      <c r="AK109" s="536"/>
      <c r="AL109" s="536"/>
      <c r="AM109" s="536"/>
      <c r="AN109" s="536"/>
      <c r="AO109" s="536"/>
      <c r="AP109" s="536"/>
      <c r="AQ109" s="536"/>
      <c r="AR109" s="537"/>
      <c r="AV109"/>
    </row>
    <row r="110" spans="1:48" ht="15" customHeight="1">
      <c r="B110"/>
      <c r="AV110"/>
    </row>
    <row r="111" spans="1:48" ht="15" customHeight="1">
      <c r="B111"/>
      <c r="AV111"/>
    </row>
    <row r="112" spans="1:48" ht="15" customHeight="1"/>
    <row r="113" spans="4:4" ht="24.95" customHeight="1"/>
    <row r="114" spans="4:4" ht="15" customHeight="1"/>
    <row r="115" spans="4:4" ht="15" customHeight="1"/>
    <row r="116" spans="4:4" ht="15" customHeight="1"/>
    <row r="117" spans="4:4" ht="15" customHeight="1">
      <c r="D117"/>
    </row>
    <row r="118" spans="4:4" ht="15" customHeight="1"/>
    <row r="122" spans="4:4" ht="15" customHeight="1"/>
    <row r="133" spans="9:9">
      <c r="I133"/>
    </row>
  </sheetData>
  <sheetProtection algorithmName="SHA-512" hashValue="WSVyTmRLoe/S0cbvCosuin+Tw11Fotj792enRMYgCtun/1ShzVgv2yDme9YcXoV0VFkevs7JNOczBgPokqbFuQ==" saltValue="dBo59Odgc2CurIKu42Fe0Q==" spinCount="100000" sheet="1" objects="1" scenarios="1"/>
  <customSheetViews>
    <customSheetView guid="{15F8A144-BC19-4B70-B468-75C2D0F16780}" scale="25" showGridLines="0" showRowCol="0" fitToPage="1" topLeftCell="A85">
      <selection activeCell="AY83" sqref="AY83"/>
      <pageMargins left="0" right="0" top="0" bottom="0" header="0" footer="0"/>
      <pageSetup paperSize="3" scale="42" orientation="landscape" r:id="rId1"/>
    </customSheetView>
  </customSheetViews>
  <mergeCells count="3">
    <mergeCell ref="A1:AR1"/>
    <mergeCell ref="A37:AR37"/>
    <mergeCell ref="A109:AR109"/>
  </mergeCells>
  <pageMargins left="0.2" right="0.2" top="0.25" bottom="0.25" header="0.3" footer="0.3"/>
  <pageSetup paperSize="3" scale="24"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E002-0472-4B2B-8177-B9EADC832EEB}">
  <sheetPr codeName="Sheet15">
    <tabColor rgb="FFFFFF00"/>
  </sheetPr>
  <dimension ref="A1:F16"/>
  <sheetViews>
    <sheetView zoomScale="61" workbookViewId="0">
      <selection activeCell="L35" sqref="L35"/>
    </sheetView>
  </sheetViews>
  <sheetFormatPr defaultColWidth="12.5703125" defaultRowHeight="15.75"/>
  <cols>
    <col min="1" max="1" width="23.140625" style="133" customWidth="1"/>
    <col min="2" max="2" width="8.5703125" style="16" bestFit="1" customWidth="1"/>
    <col min="3" max="3" width="9.7109375" style="16" customWidth="1"/>
    <col min="4" max="4" width="10.28515625" style="16" customWidth="1"/>
    <col min="5" max="5" width="11" style="16" customWidth="1"/>
    <col min="6" max="16384" width="12.5703125" style="16"/>
  </cols>
  <sheetData>
    <row r="1" spans="1:6" ht="57" customHeight="1">
      <c r="A1" s="701" t="s">
        <v>1181</v>
      </c>
      <c r="B1" s="702"/>
      <c r="C1" s="702"/>
      <c r="D1" s="702"/>
      <c r="E1" s="703"/>
      <c r="F1" s="118" t="s">
        <v>1182</v>
      </c>
    </row>
    <row r="2" spans="1:6" ht="57" customHeight="1" thickBot="1">
      <c r="A2" s="704"/>
      <c r="B2" s="705"/>
      <c r="C2" s="705"/>
      <c r="D2" s="705"/>
      <c r="E2" s="706"/>
    </row>
    <row r="3" spans="1:6" ht="68.099999999999994" customHeight="1" thickBot="1">
      <c r="A3" s="119" t="s">
        <v>1163</v>
      </c>
      <c r="B3" s="120" t="s">
        <v>1164</v>
      </c>
      <c r="C3" s="120" t="s">
        <v>1165</v>
      </c>
      <c r="D3" s="121" t="s">
        <v>1183</v>
      </c>
      <c r="E3" s="122" t="s">
        <v>1184</v>
      </c>
    </row>
    <row r="4" spans="1:6" ht="36" customHeight="1">
      <c r="A4" s="123" t="str">
        <f>'Report Card'!A3</f>
        <v>Management System</v>
      </c>
      <c r="B4" s="124">
        <f>'Report Card'!D3</f>
        <v>20</v>
      </c>
      <c r="C4" s="125">
        <f>'Report Card'!E3</f>
        <v>10</v>
      </c>
      <c r="D4" s="125">
        <f>'Report Card'!F3</f>
        <v>50</v>
      </c>
      <c r="E4" s="126" t="str">
        <f>'Report Card'!G3</f>
        <v>C</v>
      </c>
    </row>
    <row r="5" spans="1:6" ht="58.35" customHeight="1">
      <c r="A5" s="127" t="str">
        <f>'Report Card'!A8</f>
        <v>People Centric Leadership</v>
      </c>
      <c r="B5" s="128">
        <f>'Report Card'!D8</f>
        <v>30</v>
      </c>
      <c r="C5" s="128">
        <f>'Report Card'!E8</f>
        <v>15</v>
      </c>
      <c r="D5" s="128">
        <f>'Report Card'!F8</f>
        <v>50</v>
      </c>
      <c r="E5" s="128" t="str">
        <f>'Report Card'!G8</f>
        <v>C</v>
      </c>
    </row>
    <row r="6" spans="1:6" ht="59.1" customHeight="1">
      <c r="A6" s="127" t="str">
        <f>'Report Card'!A15</f>
        <v>Safety and Environmental Health</v>
      </c>
      <c r="B6" s="128">
        <f>'Report Card'!D15</f>
        <v>15</v>
      </c>
      <c r="C6" s="128">
        <f>'Report Card'!E15</f>
        <v>6</v>
      </c>
      <c r="D6" s="128">
        <f>'Report Card'!F15</f>
        <v>40</v>
      </c>
      <c r="E6" s="128" t="str">
        <f>'Report Card'!G15</f>
        <v>C</v>
      </c>
    </row>
    <row r="7" spans="1:6" ht="44.1" customHeight="1">
      <c r="A7" s="127" t="str">
        <f>'Report Card'!A19</f>
        <v>Technology</v>
      </c>
      <c r="B7" s="128">
        <f>'Report Card'!D19</f>
        <v>20</v>
      </c>
      <c r="C7" s="128">
        <f>'Report Card'!E19</f>
        <v>10</v>
      </c>
      <c r="D7" s="128">
        <f>'Report Card'!F19</f>
        <v>50</v>
      </c>
      <c r="E7" s="128" t="str">
        <f>'Report Card'!G19</f>
        <v>C</v>
      </c>
    </row>
    <row r="8" spans="1:6" ht="46.35" customHeight="1">
      <c r="A8" s="127" t="str">
        <f>'Report Card'!A24</f>
        <v xml:space="preserve"> Operations Improvement</v>
      </c>
      <c r="B8" s="128">
        <f>'Report Card'!D24</f>
        <v>85</v>
      </c>
      <c r="C8" s="128">
        <f>'Report Card'!E24</f>
        <v>44</v>
      </c>
      <c r="D8" s="128">
        <f>'Report Card'!F24</f>
        <v>51.764705882352949</v>
      </c>
      <c r="E8" s="128" t="str">
        <f>'Report Card'!G24</f>
        <v>B</v>
      </c>
    </row>
    <row r="9" spans="1:6" ht="50.1" customHeight="1">
      <c r="A9" s="127" t="str">
        <f>'Report Card'!A42</f>
        <v>Business Operations (in the Office)</v>
      </c>
      <c r="B9" s="128">
        <f>'Report Card'!D42</f>
        <v>55</v>
      </c>
      <c r="C9" s="128">
        <f>'Report Card'!E42</f>
        <v>28</v>
      </c>
      <c r="D9" s="128">
        <f>'Report Card'!F42</f>
        <v>50.909090909090907</v>
      </c>
      <c r="E9" s="128" t="str">
        <f>'Report Card'!G42</f>
        <v>C</v>
      </c>
    </row>
    <row r="10" spans="1:6" ht="47.25" customHeight="1">
      <c r="A10" s="127" t="str">
        <f>'Report Card'!A54</f>
        <v>Product Development</v>
      </c>
      <c r="B10" s="128">
        <f>'Report Card'!D54</f>
        <v>15</v>
      </c>
      <c r="C10" s="128">
        <f>'Report Card'!E54</f>
        <v>3</v>
      </c>
      <c r="D10" s="128">
        <f>'Report Card'!F54</f>
        <v>20</v>
      </c>
      <c r="E10" s="128" t="str">
        <f>'Report Card'!G54</f>
        <v>D</v>
      </c>
    </row>
    <row r="11" spans="1:6" ht="67.5" customHeight="1">
      <c r="A11" s="127" t="str">
        <f>'Report Card'!A58</f>
        <v>Supplier Development and Procurement</v>
      </c>
      <c r="B11" s="128">
        <f>'Report Card'!D58</f>
        <v>15</v>
      </c>
      <c r="C11" s="128">
        <f>'Report Card'!E58</f>
        <v>12</v>
      </c>
      <c r="D11" s="128">
        <f>'Report Card'!F58</f>
        <v>80</v>
      </c>
      <c r="E11" s="128" t="str">
        <f>'Report Card'!G58</f>
        <v>A</v>
      </c>
    </row>
    <row r="12" spans="1:6" ht="44.1" customHeight="1">
      <c r="A12" s="127" t="str">
        <f>'Report Card'!A62</f>
        <v>Quality Focus</v>
      </c>
      <c r="B12" s="128">
        <f>'Report Card'!D62</f>
        <v>20</v>
      </c>
      <c r="C12" s="128">
        <f>'Report Card'!E62</f>
        <v>8</v>
      </c>
      <c r="D12" s="128">
        <f>'Report Card'!F62</f>
        <v>40</v>
      </c>
      <c r="E12" s="128" t="str">
        <f>'Report Card'!G62</f>
        <v>C</v>
      </c>
    </row>
    <row r="13" spans="1:6" ht="43.35" customHeight="1">
      <c r="A13" s="127" t="str">
        <f>'Report Card'!A67</f>
        <v>Cost</v>
      </c>
      <c r="B13" s="128">
        <f>'Report Card'!D67</f>
        <v>15</v>
      </c>
      <c r="C13" s="128">
        <f>'Report Card'!E67</f>
        <v>9</v>
      </c>
      <c r="D13" s="128">
        <f>'Report Card'!F67</f>
        <v>60</v>
      </c>
      <c r="E13" s="128" t="str">
        <f>'Report Card'!G67</f>
        <v>B</v>
      </c>
    </row>
    <row r="14" spans="1:6" ht="43.35" customHeight="1">
      <c r="A14" s="129" t="str">
        <f>'Report Card'!A71</f>
        <v>Delivery</v>
      </c>
      <c r="B14" s="298">
        <f>'Report Card'!D71</f>
        <v>20</v>
      </c>
      <c r="C14" s="298">
        <f>'Report Card'!E71</f>
        <v>10</v>
      </c>
      <c r="D14" s="298">
        <f>'Report Card'!F71</f>
        <v>50</v>
      </c>
      <c r="E14" s="298" t="str">
        <f>'Report Card'!G71</f>
        <v>C</v>
      </c>
    </row>
    <row r="15" spans="1:6" ht="42" customHeight="1" thickBot="1">
      <c r="A15" s="129" t="str">
        <f>'Report Card'!A76</f>
        <v>Profitability</v>
      </c>
      <c r="B15" s="130">
        <f>'Report Card'!D76</f>
        <v>15</v>
      </c>
      <c r="C15" s="130">
        <f>'Report Card'!E76</f>
        <v>6</v>
      </c>
      <c r="D15" s="130">
        <f>'Report Card'!F76</f>
        <v>40</v>
      </c>
      <c r="E15" s="130" t="str">
        <f>'Report Card'!G76</f>
        <v>C</v>
      </c>
    </row>
    <row r="16" spans="1:6" ht="36" customHeight="1" thickBot="1">
      <c r="A16" s="131" t="str">
        <f>'Report Card'!A81</f>
        <v>Totals</v>
      </c>
      <c r="B16" s="132">
        <f>'Report Card'!D81</f>
        <v>325</v>
      </c>
      <c r="C16" s="299">
        <f>'Report Card'!E81</f>
        <v>161</v>
      </c>
      <c r="D16" s="132">
        <f>'Report Card'!F81</f>
        <v>49.53846153846154</v>
      </c>
      <c r="E16" s="132" t="str">
        <f>'Report Card'!G81</f>
        <v>C</v>
      </c>
    </row>
  </sheetData>
  <sheetProtection algorithmName="SHA-512" hashValue="CYqV+e8JwNrnLpWZboBi4AwjQOQdwNsnuyhQSQtPCCNUTUtd27qgGsb9A8DdIZlGUs6sXtPc2FK3K6zCszpDVA==" saltValue="DoqCjpSZDEbGlBwfXb4FAg==" spinCount="100000" sheet="1" objects="1" scenarios="1"/>
  <customSheetViews>
    <customSheetView guid="{15F8A144-BC19-4B70-B468-75C2D0F16780}" scale="46">
      <selection sqref="A1:E2"/>
      <pageMargins left="0" right="0" top="0" bottom="0" header="0" footer="0"/>
    </customSheetView>
  </customSheetViews>
  <mergeCells count="1">
    <mergeCell ref="A1:E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B5126-A97E-4951-87C8-6895B4F14688}">
  <sheetPr codeName="Sheet16">
    <tabColor rgb="FFFFFF00"/>
    <pageSetUpPr fitToPage="1"/>
  </sheetPr>
  <dimension ref="A1:F35"/>
  <sheetViews>
    <sheetView zoomScale="74" workbookViewId="0">
      <selection activeCell="L35" sqref="L35"/>
    </sheetView>
  </sheetViews>
  <sheetFormatPr defaultColWidth="12.7109375" defaultRowHeight="15.75"/>
  <cols>
    <col min="1" max="1" width="39.5703125" style="16" customWidth="1"/>
    <col min="2" max="2" width="12.7109375" style="16"/>
    <col min="3" max="3" width="15.5703125" style="16" customWidth="1"/>
    <col min="4" max="5" width="12.7109375" style="16"/>
    <col min="6" max="6" width="51.5703125" style="16" customWidth="1"/>
    <col min="7" max="16384" width="12.7109375" style="16"/>
  </cols>
  <sheetData>
    <row r="1" spans="1:6">
      <c r="A1" s="79"/>
      <c r="B1" s="80"/>
      <c r="C1" s="80"/>
      <c r="D1" s="80"/>
      <c r="E1" s="80"/>
      <c r="F1" s="81"/>
    </row>
    <row r="2" spans="1:6" ht="39" customHeight="1" thickBot="1">
      <c r="A2" s="88"/>
      <c r="B2" s="134" t="s">
        <v>1182</v>
      </c>
      <c r="F2" s="87"/>
    </row>
    <row r="3" spans="1:6" ht="25.35" customHeight="1" thickBot="1">
      <c r="A3" s="135" t="s">
        <v>1185</v>
      </c>
      <c r="B3" s="136"/>
      <c r="C3" s="136"/>
      <c r="D3" s="136"/>
      <c r="E3" s="102"/>
      <c r="F3" s="137"/>
    </row>
    <row r="4" spans="1:6" ht="60" customHeight="1">
      <c r="A4" s="707" t="s">
        <v>1186</v>
      </c>
      <c r="B4" s="709" t="s">
        <v>1169</v>
      </c>
      <c r="C4" s="710" t="s">
        <v>1187</v>
      </c>
      <c r="D4" s="711" t="s">
        <v>1188</v>
      </c>
      <c r="E4" s="707" t="s">
        <v>1189</v>
      </c>
      <c r="F4" s="707" t="s">
        <v>1190</v>
      </c>
    </row>
    <row r="5" spans="1:6" ht="16.5" thickBot="1">
      <c r="A5" s="708"/>
      <c r="B5" s="905"/>
      <c r="C5" s="906"/>
      <c r="D5" s="712"/>
      <c r="E5" s="907"/>
      <c r="F5" s="907"/>
    </row>
    <row r="6" spans="1:6" ht="16.5" thickBot="1">
      <c r="A6" s="138" t="s">
        <v>280</v>
      </c>
      <c r="B6" s="139">
        <v>150</v>
      </c>
      <c r="C6" s="140">
        <f>'Report Card'!K3</f>
        <v>75</v>
      </c>
      <c r="D6" s="141">
        <f t="shared" ref="D6:D18" si="0">B6-C6</f>
        <v>75</v>
      </c>
      <c r="E6" s="142">
        <f t="shared" ref="E6:E17" si="1">D6/B6</f>
        <v>0.5</v>
      </c>
      <c r="F6" s="143" t="str">
        <f>IF(E6&lt;=25%,"Great",IF(E6&lt;=50%,"On the Journey","More Focus Needed"))</f>
        <v>On the Journey</v>
      </c>
    </row>
    <row r="7" spans="1:6" ht="16.5" thickBot="1">
      <c r="A7" s="138" t="s">
        <v>309</v>
      </c>
      <c r="B7" s="144">
        <v>150</v>
      </c>
      <c r="C7" s="145">
        <f>'Report Card'!K8</f>
        <v>90</v>
      </c>
      <c r="D7" s="141">
        <f t="shared" si="0"/>
        <v>60</v>
      </c>
      <c r="E7" s="142">
        <f t="shared" si="1"/>
        <v>0.4</v>
      </c>
      <c r="F7" s="146" t="str">
        <f>IF(E7&lt;=25%,"Great",IF(E7&lt;=50%,"On the Journey","More Focus Needed"))</f>
        <v>On the Journey</v>
      </c>
    </row>
    <row r="8" spans="1:6" ht="16.5" thickBot="1">
      <c r="A8" s="138" t="s">
        <v>355</v>
      </c>
      <c r="B8" s="144">
        <v>50</v>
      </c>
      <c r="C8" s="145">
        <f>'Report Card'!K15</f>
        <v>20.000999999999998</v>
      </c>
      <c r="D8" s="141">
        <f t="shared" si="0"/>
        <v>29.999000000000002</v>
      </c>
      <c r="E8" s="142">
        <f t="shared" si="1"/>
        <v>0.59998000000000007</v>
      </c>
      <c r="F8" s="146" t="str">
        <f t="shared" ref="F8:F18" si="2">IF(E8&lt;=25%,"Great",IF(E8&lt;=50%,"On the Journey","More Focus Needed"))</f>
        <v>More Focus Needed</v>
      </c>
    </row>
    <row r="9" spans="1:6" ht="16.5" thickBot="1">
      <c r="A9" s="138" t="s">
        <v>372</v>
      </c>
      <c r="B9" s="144">
        <v>67</v>
      </c>
      <c r="C9" s="145">
        <f>'Report Card'!K19</f>
        <v>33.335000000000001</v>
      </c>
      <c r="D9" s="141">
        <f t="shared" si="0"/>
        <v>33.664999999999999</v>
      </c>
      <c r="E9" s="142">
        <f t="shared" si="1"/>
        <v>0.5024626865671642</v>
      </c>
      <c r="F9" s="146" t="str">
        <f t="shared" si="2"/>
        <v>More Focus Needed</v>
      </c>
    </row>
    <row r="10" spans="1:6" ht="16.5" thickBot="1">
      <c r="A10" s="147" t="s">
        <v>1095</v>
      </c>
      <c r="B10" s="144">
        <v>200</v>
      </c>
      <c r="C10" s="145">
        <f>'Report Card'!K24</f>
        <v>103.53200000000001</v>
      </c>
      <c r="D10" s="141">
        <f t="shared" si="0"/>
        <v>96.467999999999989</v>
      </c>
      <c r="E10" s="142">
        <f t="shared" si="1"/>
        <v>0.48233999999999994</v>
      </c>
      <c r="F10" s="146" t="str">
        <f t="shared" si="2"/>
        <v>On the Journey</v>
      </c>
    </row>
    <row r="11" spans="1:6" ht="16.5" thickBot="1">
      <c r="A11" s="147" t="s">
        <v>1191</v>
      </c>
      <c r="B11" s="148">
        <v>100</v>
      </c>
      <c r="C11" s="145">
        <f>'Report Card'!K42</f>
        <v>50.909599999999998</v>
      </c>
      <c r="D11" s="141">
        <f t="shared" si="0"/>
        <v>49.090400000000002</v>
      </c>
      <c r="E11" s="142">
        <f t="shared" si="1"/>
        <v>0.49090400000000001</v>
      </c>
      <c r="F11" s="146" t="str">
        <f t="shared" si="2"/>
        <v>On the Journey</v>
      </c>
    </row>
    <row r="12" spans="1:6" ht="16.5" thickBot="1">
      <c r="A12" s="147" t="s">
        <v>514</v>
      </c>
      <c r="B12" s="144">
        <v>75</v>
      </c>
      <c r="C12" s="145">
        <f>'Report Card'!K54</f>
        <v>15</v>
      </c>
      <c r="D12" s="141">
        <f t="shared" si="0"/>
        <v>60</v>
      </c>
      <c r="E12" s="142">
        <f t="shared" si="1"/>
        <v>0.8</v>
      </c>
      <c r="F12" s="146" t="str">
        <f t="shared" si="2"/>
        <v>More Focus Needed</v>
      </c>
    </row>
    <row r="13" spans="1:6" ht="31.5" thickBot="1">
      <c r="A13" s="147" t="s">
        <v>1192</v>
      </c>
      <c r="B13" s="144">
        <v>75</v>
      </c>
      <c r="C13" s="145">
        <f>'Report Card'!K58</f>
        <v>60</v>
      </c>
      <c r="D13" s="141">
        <f t="shared" si="0"/>
        <v>15</v>
      </c>
      <c r="E13" s="142">
        <f t="shared" si="1"/>
        <v>0.2</v>
      </c>
      <c r="F13" s="146" t="str">
        <f t="shared" si="2"/>
        <v>Great</v>
      </c>
    </row>
    <row r="14" spans="1:6" ht="16.5" thickBot="1">
      <c r="A14" s="147" t="s">
        <v>401</v>
      </c>
      <c r="B14" s="144">
        <v>50</v>
      </c>
      <c r="C14" s="145">
        <f>'Report Card'!K62</f>
        <v>20</v>
      </c>
      <c r="D14" s="141">
        <f t="shared" si="0"/>
        <v>30</v>
      </c>
      <c r="E14" s="142">
        <f t="shared" si="1"/>
        <v>0.6</v>
      </c>
      <c r="F14" s="146" t="str">
        <f t="shared" si="2"/>
        <v>More Focus Needed</v>
      </c>
    </row>
    <row r="15" spans="1:6" ht="16.5" thickBot="1">
      <c r="A15" s="149" t="s">
        <v>1103</v>
      </c>
      <c r="B15" s="150">
        <v>50</v>
      </c>
      <c r="C15" s="145">
        <f>'Report Card'!K67</f>
        <v>30.0015</v>
      </c>
      <c r="D15" s="141">
        <f t="shared" si="0"/>
        <v>19.9985</v>
      </c>
      <c r="E15" s="142">
        <f t="shared" si="1"/>
        <v>0.39996999999999999</v>
      </c>
      <c r="F15" s="146" t="str">
        <f t="shared" si="2"/>
        <v>On the Journey</v>
      </c>
    </row>
    <row r="16" spans="1:6" ht="16.5" thickBot="1">
      <c r="A16" s="149" t="s">
        <v>1099</v>
      </c>
      <c r="B16" s="150">
        <v>50</v>
      </c>
      <c r="C16" s="145">
        <f>'Report Card'!K71</f>
        <v>25</v>
      </c>
      <c r="D16" s="141">
        <f t="shared" si="0"/>
        <v>25</v>
      </c>
      <c r="E16" s="142">
        <f t="shared" si="1"/>
        <v>0.5</v>
      </c>
      <c r="F16" s="146" t="str">
        <f t="shared" si="2"/>
        <v>On the Journey</v>
      </c>
    </row>
    <row r="17" spans="1:6" ht="16.5" thickBot="1">
      <c r="A17" s="151" t="s">
        <v>1105</v>
      </c>
      <c r="B17" s="152">
        <v>50</v>
      </c>
      <c r="C17" s="145">
        <f>'Report Card'!K76</f>
        <v>20.000999999999998</v>
      </c>
      <c r="D17" s="153">
        <f t="shared" si="0"/>
        <v>29.999000000000002</v>
      </c>
      <c r="E17" s="142">
        <f t="shared" si="1"/>
        <v>0.59998000000000007</v>
      </c>
      <c r="F17" s="154" t="str">
        <f t="shared" si="2"/>
        <v>More Focus Needed</v>
      </c>
    </row>
    <row r="18" spans="1:6" ht="25.35" customHeight="1" thickBot="1">
      <c r="A18" s="155" t="s">
        <v>1193</v>
      </c>
      <c r="B18" s="156">
        <v>1000</v>
      </c>
      <c r="C18" s="157">
        <f t="shared" ref="C18" si="3">SUM(C6:C17)</f>
        <v>542.78010000000006</v>
      </c>
      <c r="D18" s="158">
        <f t="shared" si="0"/>
        <v>457.21989999999994</v>
      </c>
      <c r="E18" s="142">
        <f>D18/B18</f>
        <v>0.45721989999999996</v>
      </c>
      <c r="F18" s="159" t="str">
        <f t="shared" si="2"/>
        <v>On the Journey</v>
      </c>
    </row>
    <row r="19" spans="1:6" ht="16.350000000000001" customHeight="1" thickBot="1">
      <c r="A19" s="88"/>
      <c r="B19" s="134"/>
      <c r="F19" s="87"/>
    </row>
    <row r="20" spans="1:6" ht="25.35" customHeight="1" thickBot="1">
      <c r="A20" s="135" t="s">
        <v>1194</v>
      </c>
      <c r="B20" s="136"/>
      <c r="C20" s="136"/>
      <c r="D20" s="136"/>
      <c r="E20" s="102"/>
      <c r="F20" s="137"/>
    </row>
    <row r="21" spans="1:6" ht="60" customHeight="1">
      <c r="A21" s="707" t="s">
        <v>1195</v>
      </c>
      <c r="B21" s="711" t="s">
        <v>1196</v>
      </c>
      <c r="C21" s="710" t="s">
        <v>1197</v>
      </c>
      <c r="D21" s="711" t="s">
        <v>1198</v>
      </c>
      <c r="E21" s="707" t="s">
        <v>1189</v>
      </c>
      <c r="F21" s="707" t="s">
        <v>1190</v>
      </c>
    </row>
    <row r="22" spans="1:6" ht="16.5" thickBot="1">
      <c r="A22" s="708"/>
      <c r="B22" s="712"/>
      <c r="C22" s="906"/>
      <c r="D22" s="712"/>
      <c r="E22" s="907"/>
      <c r="F22" s="907"/>
    </row>
    <row r="23" spans="1:6">
      <c r="A23" s="138" t="s">
        <v>280</v>
      </c>
      <c r="B23" s="141">
        <v>129</v>
      </c>
      <c r="C23" s="140">
        <f>'Report Card'!K3</f>
        <v>75</v>
      </c>
      <c r="D23" s="141">
        <f>B23-C23</f>
        <v>54</v>
      </c>
      <c r="E23" s="160">
        <f>D23/C23</f>
        <v>0.72</v>
      </c>
      <c r="F23" s="146" t="str">
        <f t="shared" ref="F23:F34" si="4">IF(E23&lt;=0%,"Great, you beat some of the best!",IF(E23&lt;=5%,"Close","Keep driving improvement"))</f>
        <v>Keep driving improvement</v>
      </c>
    </row>
    <row r="24" spans="1:6">
      <c r="A24" s="138" t="s">
        <v>309</v>
      </c>
      <c r="B24" s="161">
        <v>133</v>
      </c>
      <c r="C24" s="145">
        <f>'Report Card'!K8</f>
        <v>90</v>
      </c>
      <c r="D24" s="141">
        <f t="shared" ref="D24:D34" si="5">B24-C24</f>
        <v>43</v>
      </c>
      <c r="E24" s="162">
        <f t="shared" ref="E24:E35" si="6">D24/C24</f>
        <v>0.4777777777777778</v>
      </c>
      <c r="F24" s="146" t="str">
        <f t="shared" si="4"/>
        <v>Keep driving improvement</v>
      </c>
    </row>
    <row r="25" spans="1:6">
      <c r="A25" s="138" t="s">
        <v>355</v>
      </c>
      <c r="B25" s="161">
        <v>43</v>
      </c>
      <c r="C25" s="145">
        <f>'Report Card'!K15</f>
        <v>20.000999999999998</v>
      </c>
      <c r="D25" s="141">
        <f t="shared" si="5"/>
        <v>22.999000000000002</v>
      </c>
      <c r="E25" s="162">
        <f t="shared" si="6"/>
        <v>1.1498925053747315</v>
      </c>
      <c r="F25" s="146" t="str">
        <f t="shared" si="4"/>
        <v>Keep driving improvement</v>
      </c>
    </row>
    <row r="26" spans="1:6">
      <c r="A26" s="138" t="s">
        <v>372</v>
      </c>
      <c r="B26" s="161">
        <v>38</v>
      </c>
      <c r="C26" s="145">
        <f>'Report Card'!K19</f>
        <v>33.335000000000001</v>
      </c>
      <c r="D26" s="141">
        <f t="shared" si="5"/>
        <v>4.6649999999999991</v>
      </c>
      <c r="E26" s="162">
        <f t="shared" si="6"/>
        <v>0.13994300284985747</v>
      </c>
      <c r="F26" s="146" t="str">
        <f t="shared" si="4"/>
        <v>Keep driving improvement</v>
      </c>
    </row>
    <row r="27" spans="1:6">
      <c r="A27" s="147" t="s">
        <v>1095</v>
      </c>
      <c r="B27" s="161">
        <v>176</v>
      </c>
      <c r="C27" s="145">
        <f>'Report Card'!K24</f>
        <v>103.53200000000001</v>
      </c>
      <c r="D27" s="141">
        <f t="shared" si="5"/>
        <v>72.467999999999989</v>
      </c>
      <c r="E27" s="162">
        <f t="shared" si="6"/>
        <v>0.69995750106247323</v>
      </c>
      <c r="F27" s="146" t="str">
        <f t="shared" si="4"/>
        <v>Keep driving improvement</v>
      </c>
    </row>
    <row r="28" spans="1:6">
      <c r="A28" s="147" t="s">
        <v>1191</v>
      </c>
      <c r="B28" s="161">
        <v>79</v>
      </c>
      <c r="C28" s="145">
        <f>'Report Card'!K42</f>
        <v>50.909599999999998</v>
      </c>
      <c r="D28" s="141">
        <f t="shared" si="5"/>
        <v>28.090400000000002</v>
      </c>
      <c r="E28" s="162">
        <f t="shared" si="6"/>
        <v>0.55177019658374848</v>
      </c>
      <c r="F28" s="146" t="str">
        <f t="shared" si="4"/>
        <v>Keep driving improvement</v>
      </c>
    </row>
    <row r="29" spans="1:6">
      <c r="A29" s="147" t="s">
        <v>514</v>
      </c>
      <c r="B29" s="161">
        <v>63</v>
      </c>
      <c r="C29" s="145">
        <f>'Report Card'!K54</f>
        <v>15</v>
      </c>
      <c r="D29" s="141">
        <f t="shared" si="5"/>
        <v>48</v>
      </c>
      <c r="E29" s="162">
        <f t="shared" si="6"/>
        <v>3.2</v>
      </c>
      <c r="F29" s="146" t="str">
        <f t="shared" si="4"/>
        <v>Keep driving improvement</v>
      </c>
    </row>
    <row r="30" spans="1:6" ht="30.75">
      <c r="A30" s="147" t="s">
        <v>1192</v>
      </c>
      <c r="B30" s="161">
        <v>63</v>
      </c>
      <c r="C30" s="145">
        <f>'Report Card'!K58</f>
        <v>60</v>
      </c>
      <c r="D30" s="141">
        <f t="shared" si="5"/>
        <v>3</v>
      </c>
      <c r="E30" s="162">
        <f t="shared" si="6"/>
        <v>0.05</v>
      </c>
      <c r="F30" s="146" t="str">
        <f t="shared" si="4"/>
        <v>Close</v>
      </c>
    </row>
    <row r="31" spans="1:6">
      <c r="A31" s="147" t="s">
        <v>401</v>
      </c>
      <c r="B31" s="161">
        <v>41</v>
      </c>
      <c r="C31" s="145">
        <f>'Report Card'!K62</f>
        <v>20</v>
      </c>
      <c r="D31" s="141">
        <f t="shared" si="5"/>
        <v>21</v>
      </c>
      <c r="E31" s="162">
        <f t="shared" si="6"/>
        <v>1.05</v>
      </c>
      <c r="F31" s="146" t="str">
        <f t="shared" si="4"/>
        <v>Keep driving improvement</v>
      </c>
    </row>
    <row r="32" spans="1:6">
      <c r="A32" s="149" t="s">
        <v>1103</v>
      </c>
      <c r="B32" s="161">
        <v>39</v>
      </c>
      <c r="C32" s="145">
        <f>'Report Card'!K67</f>
        <v>30.0015</v>
      </c>
      <c r="D32" s="141">
        <f t="shared" si="5"/>
        <v>8.9984999999999999</v>
      </c>
      <c r="E32" s="162">
        <f t="shared" si="6"/>
        <v>0.29993500324983752</v>
      </c>
      <c r="F32" s="146" t="str">
        <f t="shared" si="4"/>
        <v>Keep driving improvement</v>
      </c>
    </row>
    <row r="33" spans="1:6">
      <c r="A33" s="149" t="s">
        <v>1099</v>
      </c>
      <c r="B33" s="161">
        <v>41</v>
      </c>
      <c r="C33" s="145">
        <f>'Report Card'!K71</f>
        <v>25</v>
      </c>
      <c r="D33" s="141">
        <f t="shared" si="5"/>
        <v>16</v>
      </c>
      <c r="E33" s="162">
        <f t="shared" si="6"/>
        <v>0.64</v>
      </c>
      <c r="F33" s="146" t="str">
        <f t="shared" si="4"/>
        <v>Keep driving improvement</v>
      </c>
    </row>
    <row r="34" spans="1:6" ht="16.5" thickBot="1">
      <c r="A34" s="151" t="s">
        <v>1105</v>
      </c>
      <c r="B34" s="163">
        <v>41</v>
      </c>
      <c r="C34" s="164">
        <f>'Report Card'!K76</f>
        <v>20.000999999999998</v>
      </c>
      <c r="D34" s="141">
        <f t="shared" si="5"/>
        <v>20.999000000000002</v>
      </c>
      <c r="E34" s="165">
        <f t="shared" si="6"/>
        <v>1.0498975051247441</v>
      </c>
      <c r="F34" s="146" t="str">
        <f t="shared" si="4"/>
        <v>Keep driving improvement</v>
      </c>
    </row>
    <row r="35" spans="1:6" ht="25.35" customHeight="1" thickBot="1">
      <c r="A35" s="155" t="s">
        <v>1193</v>
      </c>
      <c r="B35" s="166">
        <f t="shared" ref="B35" si="7">SUM(B23:B34)</f>
        <v>886</v>
      </c>
      <c r="C35" s="157">
        <f t="shared" ref="C35" si="8">SUM(C23:C34)</f>
        <v>542.78010000000006</v>
      </c>
      <c r="D35" s="166">
        <f>B35-C35</f>
        <v>343.21989999999994</v>
      </c>
      <c r="E35" s="167">
        <f t="shared" si="6"/>
        <v>0.63233692613270065</v>
      </c>
      <c r="F35" s="159"/>
    </row>
  </sheetData>
  <sheetProtection algorithmName="SHA-512" hashValue="g2Y11gq1GryO073jde1AOT+078SwQp6/hQrzGXPOBOGfMZbsrasNNucpeED3/BiJKUjtbBzUyBQb1tT6aRfTDg==" saltValue="ueFXsVRx7en0ylOer18X4w==" spinCount="100000" sheet="1" objects="1" scenarios="1"/>
  <customSheetViews>
    <customSheetView guid="{15F8A144-BC19-4B70-B468-75C2D0F16780}" fitToPage="1">
      <pageMargins left="0" right="0" top="0" bottom="0" header="0" footer="0"/>
      <pageSetup scale="57" orientation="landscape" r:id="rId1"/>
    </customSheetView>
  </customSheetViews>
  <mergeCells count="12">
    <mergeCell ref="F21:F22"/>
    <mergeCell ref="A4:A5"/>
    <mergeCell ref="B4:B5"/>
    <mergeCell ref="C4:C5"/>
    <mergeCell ref="D4:D5"/>
    <mergeCell ref="E4:E5"/>
    <mergeCell ref="F4:F5"/>
    <mergeCell ref="A21:A22"/>
    <mergeCell ref="B21:B22"/>
    <mergeCell ref="C21:C22"/>
    <mergeCell ref="D21:D22"/>
    <mergeCell ref="E21:E22"/>
  </mergeCells>
  <pageMargins left="0.75" right="0.75" top="1" bottom="1" header="0.5" footer="0.5"/>
  <pageSetup scale="56"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7995-AF5E-4FCB-8EBE-1ADC0925FB41}">
  <sheetPr codeName="Sheet17">
    <tabColor rgb="FFFFFF00"/>
    <pageSetUpPr fitToPage="1"/>
  </sheetPr>
  <dimension ref="A1:Z24"/>
  <sheetViews>
    <sheetView zoomScale="70" workbookViewId="0">
      <selection activeCell="L35" sqref="L35"/>
    </sheetView>
  </sheetViews>
  <sheetFormatPr defaultRowHeight="15"/>
  <cols>
    <col min="1" max="1" width="1.28515625" style="168" customWidth="1"/>
    <col min="2" max="2" width="9.140625" style="168"/>
    <col min="3" max="3" width="13.5703125" style="168" customWidth="1"/>
    <col min="4" max="8" width="9.140625" style="168"/>
    <col min="9" max="9" width="12" style="168" customWidth="1"/>
    <col min="10" max="10" width="9.140625" style="168"/>
    <col min="11" max="11" width="11.85546875" style="168" customWidth="1"/>
    <col min="12" max="12" width="9.140625" style="168"/>
    <col min="13" max="13" width="13.28515625" style="168" customWidth="1"/>
    <col min="14" max="14" width="9.140625" style="168"/>
    <col min="15" max="15" width="12" style="168" customWidth="1"/>
    <col min="16" max="16" width="9.140625" style="168"/>
    <col min="17" max="17" width="13.5703125" style="168" customWidth="1"/>
    <col min="18" max="24" width="9.140625" style="168"/>
    <col min="25" max="25" width="12.7109375" style="168" customWidth="1"/>
    <col min="26" max="16384" width="9.140625" style="168"/>
  </cols>
  <sheetData>
    <row r="1" spans="2:26" ht="15.75" thickBot="1"/>
    <row r="2" spans="2:26" ht="33" customHeight="1" thickBot="1">
      <c r="J2" s="169"/>
      <c r="K2" s="717" t="s">
        <v>1199</v>
      </c>
      <c r="L2" s="718"/>
      <c r="M2" s="718"/>
      <c r="N2" s="718"/>
      <c r="O2" s="718"/>
      <c r="P2" s="719"/>
      <c r="Q2" s="169"/>
    </row>
    <row r="3" spans="2:26" ht="39.75" customHeight="1" thickBot="1">
      <c r="J3" s="170"/>
      <c r="K3" s="720" t="s">
        <v>1200</v>
      </c>
      <c r="L3" s="721"/>
      <c r="M3" s="721"/>
      <c r="N3" s="721"/>
      <c r="O3" s="721"/>
      <c r="P3" s="722"/>
      <c r="Q3" s="170"/>
    </row>
    <row r="4" spans="2:26" ht="45" customHeight="1" thickBot="1">
      <c r="J4" s="723" t="s">
        <v>1201</v>
      </c>
      <c r="K4" s="724"/>
      <c r="L4" s="724"/>
      <c r="M4" s="725"/>
      <c r="N4" s="726" t="s">
        <v>1202</v>
      </c>
      <c r="O4" s="727"/>
      <c r="P4" s="727"/>
      <c r="Q4" s="728"/>
    </row>
    <row r="5" spans="2:26" s="172" customFormat="1" ht="85.5" customHeight="1" thickBot="1">
      <c r="B5" s="713" t="s">
        <v>280</v>
      </c>
      <c r="C5" s="714"/>
      <c r="D5" s="713" t="s">
        <v>309</v>
      </c>
      <c r="E5" s="714"/>
      <c r="F5" s="713" t="s">
        <v>355</v>
      </c>
      <c r="G5" s="714"/>
      <c r="H5" s="715" t="s">
        <v>372</v>
      </c>
      <c r="I5" s="716"/>
      <c r="J5" s="713" t="s">
        <v>1095</v>
      </c>
      <c r="K5" s="714"/>
      <c r="L5" s="713" t="s">
        <v>1203</v>
      </c>
      <c r="M5" s="714"/>
      <c r="N5" s="713" t="s">
        <v>514</v>
      </c>
      <c r="O5" s="714"/>
      <c r="P5" s="713" t="s">
        <v>528</v>
      </c>
      <c r="Q5" s="714"/>
      <c r="R5" s="713" t="s">
        <v>1098</v>
      </c>
      <c r="S5" s="714"/>
      <c r="T5" s="713" t="s">
        <v>1103</v>
      </c>
      <c r="U5" s="714"/>
      <c r="V5" s="713" t="s">
        <v>1099</v>
      </c>
      <c r="W5" s="714"/>
      <c r="X5" s="713" t="s">
        <v>1105</v>
      </c>
      <c r="Y5" s="714"/>
      <c r="Z5" s="171"/>
    </row>
    <row r="6" spans="2:26" s="173" customFormat="1" ht="61.5" customHeight="1" thickBot="1">
      <c r="B6" s="729" t="s">
        <v>196</v>
      </c>
      <c r="C6" s="730"/>
      <c r="D6" s="729" t="s">
        <v>310</v>
      </c>
      <c r="E6" s="730"/>
      <c r="F6" s="729" t="s">
        <v>1204</v>
      </c>
      <c r="G6" s="730"/>
      <c r="H6" s="729" t="s">
        <v>373</v>
      </c>
      <c r="I6" s="730"/>
      <c r="J6" s="729" t="s">
        <v>393</v>
      </c>
      <c r="K6" s="730"/>
      <c r="L6" s="729" t="s">
        <v>393</v>
      </c>
      <c r="M6" s="730"/>
      <c r="N6" s="729" t="s">
        <v>515</v>
      </c>
      <c r="O6" s="730"/>
      <c r="P6" s="729" t="s">
        <v>529</v>
      </c>
      <c r="Q6" s="730"/>
      <c r="R6" s="729" t="s">
        <v>544</v>
      </c>
      <c r="S6" s="730"/>
      <c r="T6" s="729" t="s">
        <v>562</v>
      </c>
      <c r="U6" s="730"/>
      <c r="V6" s="729" t="s">
        <v>575</v>
      </c>
      <c r="W6" s="730"/>
      <c r="X6" s="729" t="s">
        <v>591</v>
      </c>
      <c r="Y6" s="730"/>
    </row>
    <row r="7" spans="2:26" s="173" customFormat="1" ht="54.75" customHeight="1" thickBot="1">
      <c r="B7" s="729" t="s">
        <v>287</v>
      </c>
      <c r="C7" s="730"/>
      <c r="D7" s="729" t="s">
        <v>317</v>
      </c>
      <c r="E7" s="730"/>
      <c r="F7" s="729" t="s">
        <v>362</v>
      </c>
      <c r="G7" s="730"/>
      <c r="H7" s="729" t="s">
        <v>379</v>
      </c>
      <c r="I7" s="730"/>
      <c r="J7" s="729" t="s">
        <v>397</v>
      </c>
      <c r="K7" s="730"/>
      <c r="L7" s="729" t="s">
        <v>476</v>
      </c>
      <c r="M7" s="730"/>
      <c r="N7" s="729" t="s">
        <v>520</v>
      </c>
      <c r="O7" s="730"/>
      <c r="P7" s="729" t="s">
        <v>533</v>
      </c>
      <c r="Q7" s="730"/>
      <c r="R7" s="729" t="s">
        <v>548</v>
      </c>
      <c r="S7" s="730"/>
      <c r="T7" s="729" t="s">
        <v>1104</v>
      </c>
      <c r="U7" s="730"/>
      <c r="V7" s="729" t="s">
        <v>144</v>
      </c>
      <c r="W7" s="730"/>
      <c r="X7" s="729" t="s">
        <v>593</v>
      </c>
      <c r="Y7" s="730"/>
    </row>
    <row r="8" spans="2:26" s="173" customFormat="1" ht="51.75" customHeight="1" thickBot="1">
      <c r="B8" s="729" t="s">
        <v>295</v>
      </c>
      <c r="C8" s="730"/>
      <c r="D8" s="729" t="s">
        <v>325</v>
      </c>
      <c r="E8" s="730"/>
      <c r="F8" s="729" t="s">
        <v>1179</v>
      </c>
      <c r="G8" s="730"/>
      <c r="H8" s="729" t="s">
        <v>384</v>
      </c>
      <c r="I8" s="730"/>
      <c r="J8" s="729" t="s">
        <v>401</v>
      </c>
      <c r="K8" s="730"/>
      <c r="L8" s="729" t="s">
        <v>401</v>
      </c>
      <c r="M8" s="730"/>
      <c r="N8" s="729" t="s">
        <v>525</v>
      </c>
      <c r="O8" s="730"/>
      <c r="P8" s="729" t="s">
        <v>537</v>
      </c>
      <c r="Q8" s="730"/>
      <c r="R8" s="729" t="s">
        <v>552</v>
      </c>
      <c r="S8" s="730"/>
      <c r="T8" s="729" t="s">
        <v>569</v>
      </c>
      <c r="U8" s="730"/>
      <c r="V8" s="729" t="s">
        <v>583</v>
      </c>
      <c r="W8" s="730"/>
      <c r="X8" s="729" t="s">
        <v>595</v>
      </c>
      <c r="Y8" s="730"/>
    </row>
    <row r="9" spans="2:26" s="173" customFormat="1" ht="47.25" customHeight="1" thickBot="1">
      <c r="B9" s="729" t="s">
        <v>302</v>
      </c>
      <c r="C9" s="730"/>
      <c r="D9" s="729" t="s">
        <v>333</v>
      </c>
      <c r="E9" s="730"/>
      <c r="F9" s="731"/>
      <c r="G9" s="733"/>
      <c r="H9" s="729" t="s">
        <v>388</v>
      </c>
      <c r="I9" s="730"/>
      <c r="J9" s="729" t="s">
        <v>407</v>
      </c>
      <c r="K9" s="730"/>
      <c r="L9" s="729" t="s">
        <v>484</v>
      </c>
      <c r="M9" s="730"/>
      <c r="N9" s="731"/>
      <c r="O9" s="732"/>
      <c r="P9" s="732"/>
      <c r="Q9" s="733"/>
      <c r="R9" s="729" t="s">
        <v>557</v>
      </c>
      <c r="S9" s="730"/>
      <c r="T9" s="731"/>
      <c r="U9" s="733"/>
      <c r="V9" s="729" t="s">
        <v>586</v>
      </c>
      <c r="W9" s="730"/>
      <c r="X9" s="731"/>
      <c r="Y9" s="732"/>
    </row>
    <row r="10" spans="2:26" s="173" customFormat="1" ht="55.5" customHeight="1" thickBot="1">
      <c r="D10" s="729" t="s">
        <v>341</v>
      </c>
      <c r="E10" s="730"/>
      <c r="J10" s="729" t="s">
        <v>413</v>
      </c>
      <c r="K10" s="730"/>
      <c r="L10" s="729" t="s">
        <v>434</v>
      </c>
      <c r="M10" s="730"/>
    </row>
    <row r="11" spans="2:26" s="173" customFormat="1" ht="71.25" customHeight="1" thickBot="1">
      <c r="D11" s="729" t="s">
        <v>1205</v>
      </c>
      <c r="E11" s="730"/>
      <c r="J11" s="729" t="s">
        <v>419</v>
      </c>
      <c r="K11" s="730"/>
      <c r="L11" s="729" t="s">
        <v>230</v>
      </c>
      <c r="M11" s="730"/>
    </row>
    <row r="12" spans="2:26" s="173" customFormat="1" ht="36" customHeight="1" thickBot="1">
      <c r="J12" s="729" t="s">
        <v>230</v>
      </c>
      <c r="K12" s="730"/>
      <c r="L12" s="729" t="s">
        <v>440</v>
      </c>
      <c r="M12" s="730"/>
    </row>
    <row r="13" spans="2:26" s="173" customFormat="1" ht="36" customHeight="1" thickBot="1">
      <c r="J13" s="729" t="s">
        <v>427</v>
      </c>
      <c r="K13" s="730"/>
      <c r="L13" s="729" t="s">
        <v>444</v>
      </c>
      <c r="M13" s="730"/>
    </row>
    <row r="14" spans="2:26" s="173" customFormat="1" ht="36" customHeight="1" thickBot="1">
      <c r="J14" s="729" t="s">
        <v>430</v>
      </c>
      <c r="K14" s="730"/>
      <c r="L14" s="729" t="s">
        <v>8</v>
      </c>
      <c r="M14" s="730"/>
    </row>
    <row r="15" spans="2:26" s="173" customFormat="1" ht="36" customHeight="1" thickBot="1">
      <c r="J15" s="729" t="s">
        <v>434</v>
      </c>
      <c r="K15" s="730"/>
      <c r="L15" s="729" t="s">
        <v>461</v>
      </c>
      <c r="M15" s="730"/>
    </row>
    <row r="16" spans="2:26" s="173" customFormat="1" ht="36" customHeight="1" thickBot="1">
      <c r="J16" s="729" t="s">
        <v>436</v>
      </c>
      <c r="K16" s="730"/>
      <c r="L16" s="729" t="s">
        <v>466</v>
      </c>
      <c r="M16" s="730"/>
    </row>
    <row r="17" spans="1:26" s="173" customFormat="1" ht="36" customHeight="1" thickBot="1">
      <c r="J17" s="729" t="s">
        <v>440</v>
      </c>
      <c r="K17" s="730"/>
    </row>
    <row r="18" spans="1:26" s="173" customFormat="1" ht="36" customHeight="1" thickBot="1">
      <c r="J18" s="729" t="s">
        <v>444</v>
      </c>
      <c r="K18" s="730"/>
    </row>
    <row r="19" spans="1:26" s="173" customFormat="1" ht="36" customHeight="1" thickBot="1">
      <c r="J19" s="729" t="s">
        <v>8</v>
      </c>
      <c r="K19" s="730"/>
    </row>
    <row r="20" spans="1:26" s="173" customFormat="1" ht="36" customHeight="1" thickBot="1">
      <c r="J20" s="729" t="s">
        <v>456</v>
      </c>
      <c r="K20" s="730"/>
    </row>
    <row r="21" spans="1:26" s="173" customFormat="1" ht="36" customHeight="1" thickBot="1">
      <c r="J21" s="729" t="s">
        <v>461</v>
      </c>
      <c r="K21" s="730"/>
    </row>
    <row r="22" spans="1:26" s="173" customFormat="1" ht="36" customHeight="1" thickBot="1">
      <c r="J22" s="729" t="s">
        <v>466</v>
      </c>
      <c r="K22" s="730"/>
    </row>
    <row r="23" spans="1:26">
      <c r="A23" s="174"/>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row>
    <row r="24" spans="1:26" ht="74.25" customHeight="1">
      <c r="B24" s="734"/>
      <c r="C24" s="734"/>
    </row>
  </sheetData>
  <sheetProtection algorithmName="SHA-512" hashValue="lI5q/2fB5GdRTWHiY6rfH34+zmeMGeHb6Pro6zoO70TaHWTR97Z0YGlCfvUcd7wR9QvBwCcxZRpwHElzIwLmow==" saltValue="7BjtzIuP5YVsuSNdNAi+hA==" spinCount="100000" sheet="1" objects="1" scenarios="1"/>
  <customSheetViews>
    <customSheetView guid="{15F8A144-BC19-4B70-B468-75C2D0F16780}" scale="53" fitToPage="1">
      <pageMargins left="0" right="0" top="0" bottom="0" header="0" footer="0"/>
      <pageSetup scale="54" orientation="landscape" r:id="rId1"/>
    </customSheetView>
  </customSheetViews>
  <mergeCells count="87">
    <mergeCell ref="J19:K19"/>
    <mergeCell ref="J20:K20"/>
    <mergeCell ref="J21:K21"/>
    <mergeCell ref="J22:K22"/>
    <mergeCell ref="B24:C24"/>
    <mergeCell ref="J18:K18"/>
    <mergeCell ref="J12:K12"/>
    <mergeCell ref="L12:M12"/>
    <mergeCell ref="J13:K13"/>
    <mergeCell ref="L13:M13"/>
    <mergeCell ref="J14:K14"/>
    <mergeCell ref="L14:M14"/>
    <mergeCell ref="J15:K15"/>
    <mergeCell ref="L15:M15"/>
    <mergeCell ref="J16:K16"/>
    <mergeCell ref="L16:M16"/>
    <mergeCell ref="J17:K17"/>
    <mergeCell ref="D10:E10"/>
    <mergeCell ref="J10:K10"/>
    <mergeCell ref="L10:M10"/>
    <mergeCell ref="D11:E11"/>
    <mergeCell ref="J11:K11"/>
    <mergeCell ref="L11:M11"/>
    <mergeCell ref="X9:Y9"/>
    <mergeCell ref="B9:C9"/>
    <mergeCell ref="D9:E9"/>
    <mergeCell ref="F9:G9"/>
    <mergeCell ref="H9:I9"/>
    <mergeCell ref="J9:K9"/>
    <mergeCell ref="L9:M9"/>
    <mergeCell ref="N9:O9"/>
    <mergeCell ref="P9:Q9"/>
    <mergeCell ref="R9:S9"/>
    <mergeCell ref="T9:U9"/>
    <mergeCell ref="V9:W9"/>
    <mergeCell ref="X8:Y8"/>
    <mergeCell ref="B8:C8"/>
    <mergeCell ref="D8:E8"/>
    <mergeCell ref="F8:G8"/>
    <mergeCell ref="H8:I8"/>
    <mergeCell ref="J8:K8"/>
    <mergeCell ref="L8:M8"/>
    <mergeCell ref="N8:O8"/>
    <mergeCell ref="P8:Q8"/>
    <mergeCell ref="R8:S8"/>
    <mergeCell ref="T8:U8"/>
    <mergeCell ref="V8:W8"/>
    <mergeCell ref="X7:Y7"/>
    <mergeCell ref="B7:C7"/>
    <mergeCell ref="D7:E7"/>
    <mergeCell ref="F7:G7"/>
    <mergeCell ref="H7:I7"/>
    <mergeCell ref="J7:K7"/>
    <mergeCell ref="L7:M7"/>
    <mergeCell ref="N7:O7"/>
    <mergeCell ref="P7:Q7"/>
    <mergeCell ref="R7:S7"/>
    <mergeCell ref="T7:U7"/>
    <mergeCell ref="V7:W7"/>
    <mergeCell ref="X6:Y6"/>
    <mergeCell ref="B6:C6"/>
    <mergeCell ref="D6:E6"/>
    <mergeCell ref="F6:G6"/>
    <mergeCell ref="H6:I6"/>
    <mergeCell ref="J6:K6"/>
    <mergeCell ref="L6:M6"/>
    <mergeCell ref="N6:O6"/>
    <mergeCell ref="P6:Q6"/>
    <mergeCell ref="R6:S6"/>
    <mergeCell ref="T6:U6"/>
    <mergeCell ref="V6:W6"/>
    <mergeCell ref="X5:Y5"/>
    <mergeCell ref="K2:P2"/>
    <mergeCell ref="K3:P3"/>
    <mergeCell ref="J4:M4"/>
    <mergeCell ref="N4:Q4"/>
    <mergeCell ref="L5:M5"/>
    <mergeCell ref="N5:O5"/>
    <mergeCell ref="P5:Q5"/>
    <mergeCell ref="R5:S5"/>
    <mergeCell ref="T5:U5"/>
    <mergeCell ref="V5:W5"/>
    <mergeCell ref="B5:C5"/>
    <mergeCell ref="D5:E5"/>
    <mergeCell ref="F5:G5"/>
    <mergeCell ref="H5:I5"/>
    <mergeCell ref="J5:K5"/>
  </mergeCells>
  <hyperlinks>
    <hyperlink ref="J4:M4" location="'AME Lean Sensei Questions'!A1" display="AME Lean Sensei Assessment" xr:uid="{4B64FBD1-8ED2-49F7-9C2B-B260C0EA1C1B}"/>
    <hyperlink ref="H8:I8" location="Technology!A13" display="Tech 3" xr:uid="{A8751448-746C-4C11-8F94-817D2A8D2006}"/>
    <hyperlink ref="H9:I9" location="Technology!A18" display="Tech 4" xr:uid="{A95228EB-A640-4B1C-9341-AC7D83A51CB9}"/>
    <hyperlink ref="H7:I7" location="Technology!A8" display="Tech 2 " xr:uid="{008D283F-096E-40BA-B89D-F3ACEABFB07B}"/>
    <hyperlink ref="H6:I6" location="Technology!A1" display="Tech 1" xr:uid="{31CAB628-1D49-41AB-876D-A9A15DA1C92C}"/>
    <hyperlink ref="V7:W7" location="Delivery!C8" display="Lead Time" xr:uid="{C3540A80-68D2-47EF-A07F-7807643BEDE4}"/>
    <hyperlink ref="D11:E11" location="'People Centric Leadership'!C28" display="Diversity and Inclusion" xr:uid="{19991B89-07F4-4ECD-B8C7-00DF50445333}"/>
    <hyperlink ref="H5:I5" location="Technology!A1" display="Technology" xr:uid="{BDA2C070-0057-40BC-899F-E73B45D25E09}"/>
    <hyperlink ref="X8:Y8" location="Profitability!C13" display="Market Share" xr:uid="{DF144C36-D1EC-43E7-A989-6592AF0952CF}"/>
    <hyperlink ref="X7:Y7" location="Profitability!C8" display="Operating Income" xr:uid="{D85237E1-F3D5-4738-B77A-504970281CB1}"/>
    <hyperlink ref="X6:Y6" location="Profitability!C3" display="EBIT" xr:uid="{E2EB85AF-1FD6-49CC-A477-E86D0DA73C7E}"/>
    <hyperlink ref="V9:W9" location="Delivery!C18" display="Parts Shortages" xr:uid="{05E3F044-A0A8-4461-B5EE-B18F43BDAED9}"/>
    <hyperlink ref="V8:W8" location="Delivery!C13" display="Premium Freight" xr:uid="{E68E18EF-10CB-467C-90E6-43E8782D42DF}"/>
    <hyperlink ref="V6:W6" location="Delivery!C3" display="On Time and Complete" xr:uid="{E1E1B0C1-D6A3-4EC1-941A-1F425FBE7A92}"/>
    <hyperlink ref="T8:U8" location="Cost!C13" display="Capacity Management" xr:uid="{676D07FF-5306-4302-9519-83E7793D365C}"/>
    <hyperlink ref="T7:U7" location="Cost!C8" display="Inventory Turns" xr:uid="{377C9258-C1F3-4AA1-8ED6-DD9019F2CF1A}"/>
    <hyperlink ref="T6:U6" location="Cost!C3" display="Value Add / Employee" xr:uid="{079816F9-43A0-42CE-9023-7894C06CDB52}"/>
    <hyperlink ref="R9:S9" location="'Quality Focus'!C18" display="Warranty" xr:uid="{E7280CCA-F25B-403F-896A-D2B9B7956942}"/>
    <hyperlink ref="R8:S8" location="'Quality Focus'!C13" display="Customer Results" xr:uid="{E0DA5107-5E1B-4D58-A7FA-69BB657B186A}"/>
    <hyperlink ref="R7:S7" location="'Quality Focus'!C8" display="Customer Loyalty" xr:uid="{A387BB8B-8DE5-45BD-A16D-648FF461ECB1}"/>
    <hyperlink ref="R6:S6" location="'Quality Focus'!C3" display="Scrap" xr:uid="{DD9D8352-E482-4E9A-BAA5-9CA3EA5D4828}"/>
    <hyperlink ref="P8:Q8" location="'Supplier Development and Proc'!C13" display="Pull Based Systems" xr:uid="{224A7D3E-AF7C-4745-A45E-E6A08D95ECA1}"/>
    <hyperlink ref="P7:Q7" location="'Supplier Development and Proc'!C8" display="Supplier Improvement" xr:uid="{C81B4677-E183-4EF5-B04F-B1426E0D5B3B}"/>
    <hyperlink ref="P6:Q6" location="'Supplier Development and Proc'!C3" display="Supplier Decisions" xr:uid="{9D7E2AD6-59EB-4676-B8BE-F8B3FA541CEB}"/>
    <hyperlink ref="N8:O8" location="'Product Development'!C13" display="Design Tools" xr:uid="{35657EFE-7B41-4068-9D95-E335DC1F71D9}"/>
    <hyperlink ref="N7:O7" location="'Product Development'!C8" display="Design External" xr:uid="{319B9516-4366-4033-85E3-E3B6E15CC1BB}"/>
    <hyperlink ref="L16:M16" location="'Business Operations -In Office'!C53" display="Cross Training" xr:uid="{23B1632D-682D-4EE3-92F7-7016E99F2306}"/>
    <hyperlink ref="L15:M15" location="'Business Operations -In Office'!C48" display="Layout for Flow" xr:uid="{38D7BF16-C4F2-4DCF-9037-5214E0F7346A}"/>
    <hyperlink ref="L14:M14" location="'Business Operations -In Office'!C43" display="5S" xr:uid="{956AD76F-9175-49E3-9A26-483244997409}"/>
    <hyperlink ref="L13:M13" location="'Business Operations -In Office'!C38" display="Value Streams" xr:uid="{F69B2504-0435-422E-A1EE-63A8E4CC4A1C}"/>
    <hyperlink ref="L12:M12" location="'Business Operations -In Office'!C33" display="Visual Performance" xr:uid="{FDF1A08B-0428-4E8B-BAE6-4344BC90313F}"/>
    <hyperlink ref="L11:M11" location="'Business Operations -In Office'!C28" display="Standard Work" xr:uid="{95FEE408-F4A3-40E0-A4E9-3F386A700456}"/>
    <hyperlink ref="L10:M10" location="'Business Operations -In Office'!C23" display="Level Loading" xr:uid="{3771139B-D860-4665-92E8-3D3BA25EBD7C}"/>
    <hyperlink ref="L9:M9" location="'Business Operations -In Office'!C18" display="Information Synchronization" xr:uid="{BDCE4DC9-47AE-4634-9F55-1BB5537515E5}"/>
    <hyperlink ref="L8:M8" location="'Business Operations -In Office'!C13" display="Quality" xr:uid="{E55BA49D-77B9-4928-9C39-E877B325B434}"/>
    <hyperlink ref="L7:M7" location="'Business Operations -In Office'!C8" display="Service Levels" xr:uid="{4B851021-05A6-4C90-B2AC-ABF6D36FBA9D}"/>
    <hyperlink ref="L6:M6" location="'Business Operations -In Office'!C3" display="Waste Reduction" xr:uid="{5AEBD108-5952-4A83-806D-DC7EA06D83B9}"/>
    <hyperlink ref="J22:K22" location="'Operations Improvement'!C83" display="Cross Training" xr:uid="{43602266-D130-4319-A5AF-D362456A81AA}"/>
    <hyperlink ref="J21:K21" location="'Operations Improvement'!C78" display="Layout for Flow" xr:uid="{75A813A7-F7C4-484F-8A74-76042D8F8D27}"/>
    <hyperlink ref="J20:K20" location="'Operations Improvement'!C73" display="Change Over" xr:uid="{BA538616-07A9-4AC3-8A59-2F0BD9B5D6AE}"/>
    <hyperlink ref="J19:K19" location="'Operations Improvement'!C68" display="5S" xr:uid="{4D6069A4-121A-4987-9D7A-8EE0D6E3B58B}"/>
    <hyperlink ref="J18:K18" location="'Operations Improvement'!C63" display="Value Streams" xr:uid="{91D8DFE2-993F-4928-A2AB-37CF2EEA4CC6}"/>
    <hyperlink ref="J17:K17" location="'Operations Improvement'!C58" display="Visual Performance" xr:uid="{30311BC1-8B28-4F67-9FE5-4DD313188FD6}"/>
    <hyperlink ref="J16:K16" location="'Operations Improvement'!C53" display="Maintenance Programs" xr:uid="{73A7BC93-31F8-4E85-961A-6EA5145B648E}"/>
    <hyperlink ref="J15:K15" location="'Operations Improvement'!C48" display="Level Loading" xr:uid="{DF7EF088-96AD-48C3-B28B-6CB2139927DB}"/>
    <hyperlink ref="J14:K14" location="'Operations Improvement'!C43" display="Synchronization" xr:uid="{1A6354ED-F530-4060-BF5F-F7F67B2673B8}"/>
    <hyperlink ref="J13:K13" location="'Operations Improvement'!C38" display="Pull Systems" xr:uid="{70084DDE-2E02-40AD-B17A-C16FB2BBE8D2}"/>
    <hyperlink ref="J12:K12" location="'Operations Improvement'!C33" display="Standard Work" xr:uid="{D97D7046-4198-4C0D-828F-6978F8B1F55D}"/>
    <hyperlink ref="J11:K11" location="'Operations Improvement'!C28" display="Material Handling" xr:uid="{45970BDE-B200-4C0B-A5B5-38BD19E98728}"/>
    <hyperlink ref="J10:K10" location="'Operations Improvement'!C23" display="Finished Goods" xr:uid="{BF7DAFE6-F40E-42ED-BCF2-985165B0885D}"/>
    <hyperlink ref="J9:K9" location="'Operations Improvement'!C18" display="Raw Materials" xr:uid="{9D4944C0-39F4-4A7E-A3A0-6FDD2368DEFD}"/>
    <hyperlink ref="J8:K8" location="'Operations Improvement'!C13" display="Quality" xr:uid="{BC59E877-D6BD-4415-9A99-02CCBF427500}"/>
    <hyperlink ref="J7:K7" location="'Operations Improvement'!C8" display="On Time Delivery" xr:uid="{340BAA52-2C23-4246-A11B-CA525CD527D9}"/>
    <hyperlink ref="J6:K6" location="'Operations Improvement'!C3" display="Waste Reduction" xr:uid="{113EB10C-4D1A-4159-9B95-FD873C4BABD8}"/>
    <hyperlink ref="F8:G8" location="'Safety and Environmental Health'!C13" display="Carbon Neutral" xr:uid="{1FEF4FB4-23A6-4FFC-9671-D785D39E0DB6}"/>
    <hyperlink ref="F7:G7" location="'Safety and Environmental Health'!C8" display="Energy" xr:uid="{6F0A4453-5763-4067-ABCB-0A496627C8E5}"/>
    <hyperlink ref="F6:G6" location="'Safety and Environmental Health'!C3" display="Safety  " xr:uid="{DB628E84-9F5F-45B5-BA72-DD0896392EF3}"/>
    <hyperlink ref="D10:E10" location="'People Centric Leadership'!C23" display="Rewards and Recognition" xr:uid="{E46C7619-0AE3-40DC-97E3-28EF98966880}"/>
    <hyperlink ref="D9:E9" location="'People Centric Leadership'!C18" display="Employee Development" xr:uid="{92717E8A-4A21-4C63-8603-647A5F34F266}"/>
    <hyperlink ref="D8:E8" location="'People Centric Leadership'!C13" display="Problem Solving" xr:uid="{34527A49-D664-4779-9DAA-35B454832B64}"/>
    <hyperlink ref="D7:E7" location="'People Centric Leadership'!C8" display="Morale" xr:uid="{27DB8A3D-640F-417A-99E7-BD87288980E8}"/>
    <hyperlink ref="D6:E6" location="'People Centric Leadership'!C3" display="Respect for Team Members" xr:uid="{EDF9D4A4-2272-4706-9BA5-CE76C70EA870}"/>
    <hyperlink ref="B9:C9" location="'Management System'!C19" display="Continuous Improvement" xr:uid="{58CBC04D-585E-4204-8F56-04A3593CAC89}"/>
    <hyperlink ref="B8:C8" location="'Management System'!C14" display="Leader Standard Work" xr:uid="{A9158ADE-9A02-42DA-B936-44E07C5027E5}"/>
    <hyperlink ref="N6:O6" location="'Product Development'!C3" display="Design Internal" xr:uid="{D034BEBD-0C15-480C-A2E6-2A3D8F809642}"/>
    <hyperlink ref="X5:Y5" location="Profitability!A1" display="Profitability" xr:uid="{DD3331E1-C4EF-4645-B1F0-B75116EBCE7F}"/>
    <hyperlink ref="V5:W5" location="Delivery!A1" display="Delivery" xr:uid="{D4720BA3-6AFC-4589-A1A0-C9908E161249}"/>
    <hyperlink ref="T5:U5" location="Cost!A1" display="Cost" xr:uid="{7F08F193-CC9F-4FC4-B5DC-6E0A1C67AEB3}"/>
    <hyperlink ref="R5:S5" location="'Quality Focus'!A1" display="Quality Focus" xr:uid="{8AB7696C-55AB-4FA8-9A89-DDD507C26B3C}"/>
    <hyperlink ref="P5:Q5" location="'Supplier Development and Proc'!A1" display="Supplier Development and Procurement" xr:uid="{CACFC18F-8D3C-40D4-80F6-C5D8B9CEA8E2}"/>
    <hyperlink ref="N5:O5" location="'Product Development'!A1" display="Product Development" xr:uid="{D2571EBF-D590-4370-89EC-FE00E6347A24}"/>
    <hyperlink ref="L5:M5" location="'Business Operations -In Office'!A1" display="Business Operations                   (In the Office)" xr:uid="{B996FE67-4B40-4F67-9EBE-119EC5663D7D}"/>
    <hyperlink ref="J5:K5" location="'Operations Improvement'!A1" display="Operations Improvement" xr:uid="{CC99C8AF-6A6A-45DF-9E68-F05F758CEA90}"/>
    <hyperlink ref="F5:G5" location="'Safety and Environmental Health'!A1" display="Safety and Environmental Health" xr:uid="{A930BDC4-E3D1-4C52-A841-15AD17CB6DD6}"/>
    <hyperlink ref="D5:E5" location="'People Centric Leadership'!A1" display="People Centric Leadership" xr:uid="{C4D0383E-CA04-4292-BDC5-313C6CAF97E1}"/>
    <hyperlink ref="B5:C5" location="'Management System'!A1" display="Management System" xr:uid="{B6F95CA2-B07E-4414-AACB-3B136D73B66F}"/>
    <hyperlink ref="B7:C7" location="'Management System'!C9" display="Management System Reporting" xr:uid="{D84450F1-AA19-4B2A-B192-CCF003E83757}"/>
    <hyperlink ref="B6:C6" location="'Management System'!C3" display="Policy Deployment" xr:uid="{37B20314-CE9B-42CE-8078-553DEE1FE44D}"/>
  </hyperlinks>
  <pageMargins left="0.7" right="0.7" top="0.75" bottom="0.75" header="0.3" footer="0.3"/>
  <pageSetup scale="48"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389" stopIfTrue="1" id="{38208F9D-DC2E-45BB-8104-F51F5C0A2AAA}">
            <xm:f>'Report Card'!$F$4="D"</xm:f>
            <x14:dxf>
              <fill>
                <patternFill>
                  <bgColor rgb="FFFFC000"/>
                </patternFill>
              </fill>
            </x14:dxf>
          </x14:cfRule>
          <x14:cfRule type="expression" priority="388" stopIfTrue="1" id="{68523E57-FF45-4E7D-90D6-B4BEB65060BB}">
            <xm:f>'Report Card'!$F$4="C"</xm:f>
            <x14:dxf>
              <fill>
                <patternFill>
                  <bgColor rgb="FFFFFF00"/>
                </patternFill>
              </fill>
            </x14:dxf>
          </x14:cfRule>
          <x14:cfRule type="expression" priority="387" stopIfTrue="1" id="{1451C74E-37A7-4690-ACD3-134121782BDB}">
            <xm:f>'Report Card'!$F$4="A+"</xm:f>
            <x14:dxf>
              <fill>
                <patternFill>
                  <bgColor rgb="FF00B050"/>
                </patternFill>
              </fill>
            </x14:dxf>
          </x14:cfRule>
          <x14:cfRule type="expression" priority="386" stopIfTrue="1" id="{14780549-F0D3-4543-960F-646FBAB553DE}">
            <xm:f>'Report Card'!$F$4="B"</xm:f>
            <x14:dxf>
              <fill>
                <patternFill>
                  <bgColor theme="9" tint="0.39994506668294322"/>
                </patternFill>
              </fill>
            </x14:dxf>
          </x14:cfRule>
          <x14:cfRule type="expression" priority="385" stopIfTrue="1" id="{4E4A7295-E608-49F8-9C84-9CE6577DD661}">
            <xm:f>'Report Card'!$F$4="A"</xm:f>
            <x14:dxf>
              <fill>
                <patternFill>
                  <bgColor rgb="FF92D050"/>
                </patternFill>
              </fill>
            </x14:dxf>
          </x14:cfRule>
          <x14:cfRule type="expression" priority="390" stopIfTrue="1" id="{8773FF19-7208-4ADC-81A2-EF6EA81B1636}">
            <xm:f>'Report Card'!$F$4="F"</xm:f>
            <x14:dxf>
              <fill>
                <patternFill>
                  <bgColor rgb="FFFF0000"/>
                </patternFill>
              </fill>
            </x14:dxf>
          </x14:cfRule>
          <xm:sqref>B6:C6</xm:sqref>
        </x14:conditionalFormatting>
        <x14:conditionalFormatting xmlns:xm="http://schemas.microsoft.com/office/excel/2006/main">
          <x14:cfRule type="expression" priority="381" stopIfTrue="1" id="{809B03E0-738A-4707-AD51-46F3785163FF}">
            <xm:f>'Report Card'!$F$5="A+"</xm:f>
            <x14:dxf>
              <fill>
                <patternFill>
                  <bgColor rgb="FF00B050"/>
                </patternFill>
              </fill>
            </x14:dxf>
          </x14:cfRule>
          <x14:cfRule type="expression" priority="384" stopIfTrue="1" id="{33667ACB-0F05-4CCA-8D8B-1B32341C1953}">
            <xm:f>'Report Card'!$F$5="F"</xm:f>
            <x14:dxf>
              <fill>
                <patternFill>
                  <bgColor rgb="FFFF0000"/>
                </patternFill>
              </fill>
            </x14:dxf>
          </x14:cfRule>
          <x14:cfRule type="expression" priority="383" stopIfTrue="1" id="{0716C203-CF8B-4F6A-8BA0-6E18628BC7EF}">
            <xm:f>'Report Card'!$F$5="D"</xm:f>
            <x14:dxf>
              <fill>
                <patternFill>
                  <bgColor rgb="FFFFC000"/>
                </patternFill>
              </fill>
            </x14:dxf>
          </x14:cfRule>
          <x14:cfRule type="expression" priority="382" stopIfTrue="1" id="{7EF7638F-A8F2-4A5F-805D-F70DE1FE053A}">
            <xm:f>'Report Card'!$F$5="C"</xm:f>
            <x14:dxf>
              <fill>
                <patternFill>
                  <bgColor rgb="FFFFFF00"/>
                </patternFill>
              </fill>
            </x14:dxf>
          </x14:cfRule>
          <x14:cfRule type="expression" priority="380" stopIfTrue="1" id="{64D8B06D-B7B8-4123-870A-87A45317CEA7}">
            <xm:f>'Report Card'!$F$5="B"</xm:f>
            <x14:dxf>
              <fill>
                <patternFill>
                  <bgColor theme="9" tint="0.39994506668294322"/>
                </patternFill>
              </fill>
            </x14:dxf>
          </x14:cfRule>
          <x14:cfRule type="expression" priority="379" stopIfTrue="1" id="{0C724481-71A7-4383-BED8-946B967C1948}">
            <xm:f>'Report Card'!$F$5="A"</xm:f>
            <x14:dxf>
              <fill>
                <patternFill>
                  <bgColor rgb="FF92D050"/>
                </patternFill>
              </fill>
            </x14:dxf>
          </x14:cfRule>
          <xm:sqref>B7:C7</xm:sqref>
        </x14:conditionalFormatting>
        <x14:conditionalFormatting xmlns:xm="http://schemas.microsoft.com/office/excel/2006/main">
          <x14:cfRule type="expression" priority="378" stopIfTrue="1" id="{F3E7A68E-B57A-4D73-B0DD-CCD62B48CEF3}">
            <xm:f>'Report Card'!$F$6="F"</xm:f>
            <x14:dxf>
              <fill>
                <patternFill>
                  <bgColor rgb="FFFF0000"/>
                </patternFill>
              </fill>
            </x14:dxf>
          </x14:cfRule>
          <x14:cfRule type="expression" priority="377" stopIfTrue="1" id="{A436A0F3-00FA-4152-B5A1-D836B169F6A2}">
            <xm:f>'Report Card'!$F$6="D"</xm:f>
            <x14:dxf>
              <fill>
                <patternFill>
                  <bgColor rgb="FFFFC000"/>
                </patternFill>
              </fill>
            </x14:dxf>
          </x14:cfRule>
          <x14:cfRule type="expression" priority="376" stopIfTrue="1" id="{9AF0C98E-D7E3-43DF-9025-A4A09AF613D2}">
            <xm:f>'Report Card'!$F$6="C"</xm:f>
            <x14:dxf>
              <fill>
                <patternFill>
                  <bgColor rgb="FFFFFF00"/>
                </patternFill>
              </fill>
            </x14:dxf>
          </x14:cfRule>
          <x14:cfRule type="expression" priority="375" stopIfTrue="1" id="{D50B290E-F16A-4D9C-99B8-27236BB434D4}">
            <xm:f>'Report Card'!$F$6="A+"</xm:f>
            <x14:dxf>
              <fill>
                <patternFill>
                  <bgColor rgb="FF00B050"/>
                </patternFill>
              </fill>
            </x14:dxf>
          </x14:cfRule>
          <x14:cfRule type="expression" priority="374" stopIfTrue="1" id="{FE369C63-7391-47E2-9ADB-BDD4B4C38E62}">
            <xm:f>'Report Card'!$F$6="B"</xm:f>
            <x14:dxf>
              <fill>
                <patternFill>
                  <bgColor theme="9" tint="0.59996337778862885"/>
                </patternFill>
              </fill>
            </x14:dxf>
          </x14:cfRule>
          <x14:cfRule type="expression" priority="373" stopIfTrue="1" id="{C5077AB4-BB72-427A-8ACD-1898511F7EAC}">
            <xm:f>'Report Card'!$F$6="A"</xm:f>
            <x14:dxf>
              <fill>
                <patternFill>
                  <bgColor rgb="FF92D050"/>
                </patternFill>
              </fill>
            </x14:dxf>
          </x14:cfRule>
          <xm:sqref>B8:C8</xm:sqref>
        </x14:conditionalFormatting>
        <x14:conditionalFormatting xmlns:xm="http://schemas.microsoft.com/office/excel/2006/main">
          <x14:cfRule type="expression" priority="372" stopIfTrue="1" id="{6D1864F9-5C7C-4887-A6C0-9F1ECA3128D8}">
            <xm:f>'Report Card'!$F$7="F"</xm:f>
            <x14:dxf>
              <fill>
                <patternFill>
                  <bgColor rgb="FFFF0000"/>
                </patternFill>
              </fill>
            </x14:dxf>
          </x14:cfRule>
          <x14:cfRule type="expression" priority="371" stopIfTrue="1" id="{41C31791-D572-4128-A4BC-725E6FDE2329}">
            <xm:f>'Report Card'!$F$7="D"</xm:f>
            <x14:dxf>
              <fill>
                <patternFill>
                  <bgColor rgb="FFFFC000"/>
                </patternFill>
              </fill>
            </x14:dxf>
          </x14:cfRule>
          <x14:cfRule type="expression" priority="370" stopIfTrue="1" id="{0D6CD06A-F85B-4623-9ECB-9B70B0A2DC06}">
            <xm:f>'Report Card'!$F$7="C"</xm:f>
            <x14:dxf>
              <fill>
                <patternFill>
                  <bgColor rgb="FFFFFF00"/>
                </patternFill>
              </fill>
            </x14:dxf>
          </x14:cfRule>
          <x14:cfRule type="expression" priority="369" stopIfTrue="1" id="{CA520CC8-8778-43E6-8CEB-BA74E5140F0B}">
            <xm:f>'Report Card'!$F$7="A+"</xm:f>
            <x14:dxf>
              <fill>
                <patternFill>
                  <bgColor rgb="FF00B050"/>
                </patternFill>
              </fill>
            </x14:dxf>
          </x14:cfRule>
          <x14:cfRule type="expression" priority="368" stopIfTrue="1" id="{89BD2210-2821-4EE1-8B53-84BFFF8CEE02}">
            <xm:f>'Report Card'!$F$7="B"</xm:f>
            <x14:dxf>
              <fill>
                <patternFill>
                  <bgColor theme="9" tint="0.39994506668294322"/>
                </patternFill>
              </fill>
            </x14:dxf>
          </x14:cfRule>
          <x14:cfRule type="expression" priority="367" stopIfTrue="1" id="{D40E51EA-F9E2-4206-A7F1-AE973B8C637C}">
            <xm:f>'Report Card'!$F$7="A"</xm:f>
            <x14:dxf>
              <fill>
                <patternFill>
                  <bgColor rgb="FF92D050"/>
                </patternFill>
              </fill>
            </x14:dxf>
          </x14:cfRule>
          <xm:sqref>B9:C9</xm:sqref>
        </x14:conditionalFormatting>
        <x14:conditionalFormatting xmlns:xm="http://schemas.microsoft.com/office/excel/2006/main">
          <x14:cfRule type="expression" priority="366" stopIfTrue="1" id="{DA1EA561-1D71-4DA8-AE58-13B7DE2BD01E}">
            <xm:f>'Report Card'!$F$9="A"</xm:f>
            <x14:dxf>
              <fill>
                <patternFill>
                  <bgColor rgb="FF92D050"/>
                </patternFill>
              </fill>
            </x14:dxf>
          </x14:cfRule>
          <x14:cfRule type="expression" priority="365" stopIfTrue="1" id="{6F11CB90-7BC5-4875-B520-9DF16EF8FBFC}">
            <xm:f>'Report Card'!$F$9="A+"</xm:f>
            <x14:dxf>
              <fill>
                <patternFill>
                  <bgColor rgb="FF00B050"/>
                </patternFill>
              </fill>
            </x14:dxf>
          </x14:cfRule>
          <x14:cfRule type="expression" priority="364" stopIfTrue="1" id="{698FC959-87B2-4DC7-BD06-96B65BB641AD}">
            <xm:f>'Report Card'!$F$9="B"</xm:f>
            <x14:dxf>
              <fill>
                <patternFill>
                  <bgColor theme="9" tint="0.59996337778862885"/>
                </patternFill>
              </fill>
            </x14:dxf>
          </x14:cfRule>
          <x14:cfRule type="expression" priority="363" stopIfTrue="1" id="{CC186FDD-F6D6-438B-A31C-D496E84A45DA}">
            <xm:f>'Report Card'!$F$9="C"</xm:f>
            <x14:dxf>
              <fill>
                <patternFill>
                  <bgColor rgb="FFFFFF00"/>
                </patternFill>
              </fill>
            </x14:dxf>
          </x14:cfRule>
          <x14:cfRule type="expression" priority="362" stopIfTrue="1" id="{4CE2F586-BC10-4044-8219-E295A6720E0B}">
            <xm:f>'Report Card'!$F$9="D"</xm:f>
            <x14:dxf>
              <fill>
                <patternFill>
                  <bgColor rgb="FFFFC000"/>
                </patternFill>
              </fill>
            </x14:dxf>
          </x14:cfRule>
          <x14:cfRule type="expression" priority="361" stopIfTrue="1" id="{EAA839F4-08E8-4E83-AF1A-A092CE895DFA}">
            <xm:f>'Report Card'!$F$9="F"</xm:f>
            <x14:dxf>
              <fill>
                <patternFill>
                  <bgColor rgb="FFFF0000"/>
                </patternFill>
              </fill>
            </x14:dxf>
          </x14:cfRule>
          <xm:sqref>D6:E6</xm:sqref>
        </x14:conditionalFormatting>
        <x14:conditionalFormatting xmlns:xm="http://schemas.microsoft.com/office/excel/2006/main">
          <x14:cfRule type="expression" priority="360" stopIfTrue="1" id="{1AB7DF95-52E5-4BFA-82C4-E7A4B4DF0397}">
            <xm:f>'Report Card'!$F$10="A"</xm:f>
            <x14:dxf>
              <fill>
                <patternFill>
                  <bgColor rgb="FF92D050"/>
                </patternFill>
              </fill>
            </x14:dxf>
          </x14:cfRule>
          <x14:cfRule type="expression" priority="359" stopIfTrue="1" id="{D7870803-510F-4171-852A-A83944C894CB}">
            <xm:f>'Report Card'!$F$10="A+"</xm:f>
            <x14:dxf>
              <fill>
                <patternFill>
                  <bgColor rgb="FF00B050"/>
                </patternFill>
              </fill>
            </x14:dxf>
          </x14:cfRule>
          <x14:cfRule type="expression" priority="358" stopIfTrue="1" id="{B643A001-BA97-4BB5-BD2A-CF5ED430A520}">
            <xm:f>'Report Card'!$F$10="B"</xm:f>
            <x14:dxf>
              <fill>
                <patternFill>
                  <bgColor theme="9" tint="0.59996337778862885"/>
                </patternFill>
              </fill>
            </x14:dxf>
          </x14:cfRule>
          <x14:cfRule type="expression" priority="357" stopIfTrue="1" id="{91742B0B-742F-4084-824D-78B96708F42C}">
            <xm:f>'Report Card'!$F$10="C"</xm:f>
            <x14:dxf>
              <fill>
                <patternFill>
                  <bgColor rgb="FFFFFF00"/>
                </patternFill>
              </fill>
            </x14:dxf>
          </x14:cfRule>
          <x14:cfRule type="expression" priority="356" stopIfTrue="1" id="{6C3FF673-FD59-44E7-89C2-39895DD7B470}">
            <xm:f>'Report Card'!$F$10="D"</xm:f>
            <x14:dxf>
              <fill>
                <patternFill>
                  <bgColor rgb="FFFFC000"/>
                </patternFill>
              </fill>
            </x14:dxf>
          </x14:cfRule>
          <x14:cfRule type="expression" priority="355" stopIfTrue="1" id="{1865E41E-1F3B-443B-85CF-077AB91ACD3C}">
            <xm:f>'Report Card'!$F$10="F"</xm:f>
            <x14:dxf>
              <fill>
                <patternFill>
                  <bgColor rgb="FFFF0000"/>
                </patternFill>
              </fill>
            </x14:dxf>
          </x14:cfRule>
          <xm:sqref>D7:E7</xm:sqref>
        </x14:conditionalFormatting>
        <x14:conditionalFormatting xmlns:xm="http://schemas.microsoft.com/office/excel/2006/main">
          <x14:cfRule type="expression" priority="354" stopIfTrue="1" id="{58DE4C43-336F-4400-9630-B872B172BF38}">
            <xm:f>'Report Card'!$F$11="A"</xm:f>
            <x14:dxf>
              <fill>
                <patternFill>
                  <bgColor rgb="FF92D050"/>
                </patternFill>
              </fill>
            </x14:dxf>
          </x14:cfRule>
          <x14:cfRule type="expression" priority="353" stopIfTrue="1" id="{9FBE1E35-D161-47E0-B51F-26EBD5CE5A4B}">
            <xm:f>'Report Card'!$F$11="A+"</xm:f>
            <x14:dxf>
              <fill>
                <patternFill>
                  <bgColor rgb="FF00B050"/>
                </patternFill>
              </fill>
            </x14:dxf>
          </x14:cfRule>
          <x14:cfRule type="expression" priority="352" stopIfTrue="1" id="{00D303B9-B6C6-4D88-95E4-CFF109E08908}">
            <xm:f>'Report Card'!$F$11="B"</xm:f>
            <x14:dxf>
              <fill>
                <patternFill>
                  <bgColor theme="9" tint="0.59996337778862885"/>
                </patternFill>
              </fill>
            </x14:dxf>
          </x14:cfRule>
          <x14:cfRule type="expression" priority="351" stopIfTrue="1" id="{9CD9245C-457B-4CAB-B9B7-9922E5FF124E}">
            <xm:f>'Report Card'!$F$11="C"</xm:f>
            <x14:dxf>
              <fill>
                <patternFill>
                  <bgColor rgb="FFFFFF00"/>
                </patternFill>
              </fill>
            </x14:dxf>
          </x14:cfRule>
          <x14:cfRule type="expression" priority="350" stopIfTrue="1" id="{54B54228-0158-4ADB-B651-7D3728D8060A}">
            <xm:f>'Report Card'!$F$11="D"</xm:f>
            <x14:dxf>
              <fill>
                <patternFill>
                  <bgColor rgb="FFFFC000"/>
                </patternFill>
              </fill>
            </x14:dxf>
          </x14:cfRule>
          <x14:cfRule type="expression" priority="349" stopIfTrue="1" id="{47CF59E6-5715-4965-BC95-8046EF73E23D}">
            <xm:f>'Report Card'!$F$11="F"</xm:f>
            <x14:dxf>
              <fill>
                <patternFill>
                  <bgColor rgb="FFFF0000"/>
                </patternFill>
              </fill>
            </x14:dxf>
          </x14:cfRule>
          <xm:sqref>D8:E8</xm:sqref>
        </x14:conditionalFormatting>
        <x14:conditionalFormatting xmlns:xm="http://schemas.microsoft.com/office/excel/2006/main">
          <x14:cfRule type="expression" priority="348" stopIfTrue="1" id="{3A15B2A1-FE03-46FD-930B-0817C8C51CEE}">
            <xm:f>'Report Card'!$F$12="A"</xm:f>
            <x14:dxf>
              <fill>
                <patternFill>
                  <bgColor rgb="FF92D050"/>
                </patternFill>
              </fill>
            </x14:dxf>
          </x14:cfRule>
          <x14:cfRule type="expression" priority="347" stopIfTrue="1" id="{8CD76D21-5830-40F7-9BB4-D045229D4815}">
            <xm:f>'Report Card'!$F$12="A+"</xm:f>
            <x14:dxf>
              <fill>
                <patternFill>
                  <bgColor rgb="FF00B050"/>
                </patternFill>
              </fill>
            </x14:dxf>
          </x14:cfRule>
          <x14:cfRule type="expression" priority="346" stopIfTrue="1" id="{C14EE8FD-F5EA-4C43-BD68-72E5FA1C7594}">
            <xm:f>'Report Card'!$F$12="B"</xm:f>
            <x14:dxf>
              <fill>
                <patternFill>
                  <bgColor theme="9" tint="0.59996337778862885"/>
                </patternFill>
              </fill>
            </x14:dxf>
          </x14:cfRule>
          <x14:cfRule type="expression" priority="345" stopIfTrue="1" id="{ED2023A5-1BD7-4E7D-B9FA-FA610B403B01}">
            <xm:f>'Report Card'!$F$12="C"</xm:f>
            <x14:dxf>
              <fill>
                <patternFill>
                  <bgColor rgb="FFFFFF00"/>
                </patternFill>
              </fill>
            </x14:dxf>
          </x14:cfRule>
          <x14:cfRule type="expression" priority="344" stopIfTrue="1" id="{EB2398CB-70B9-4215-8639-007721D4F125}">
            <xm:f>'Report Card'!$F$12="D"</xm:f>
            <x14:dxf>
              <fill>
                <patternFill>
                  <bgColor rgb="FFFFC000"/>
                </patternFill>
              </fill>
            </x14:dxf>
          </x14:cfRule>
          <x14:cfRule type="expression" priority="343" stopIfTrue="1" id="{311553FD-C1C7-4FF4-AE66-631ECE1FCB49}">
            <xm:f>'Report Card'!$F$12="F"</xm:f>
            <x14:dxf>
              <fill>
                <patternFill>
                  <bgColor rgb="FFFF0000"/>
                </patternFill>
              </fill>
            </x14:dxf>
          </x14:cfRule>
          <xm:sqref>D9:E9</xm:sqref>
        </x14:conditionalFormatting>
        <x14:conditionalFormatting xmlns:xm="http://schemas.microsoft.com/office/excel/2006/main">
          <x14:cfRule type="expression" priority="342" stopIfTrue="1" id="{CC64F5FB-6674-41A5-87EA-698163DD3121}">
            <xm:f>'Report Card'!$F$13="A"</xm:f>
            <x14:dxf>
              <fill>
                <patternFill>
                  <bgColor rgb="FF92D050"/>
                </patternFill>
              </fill>
            </x14:dxf>
          </x14:cfRule>
          <x14:cfRule type="expression" priority="341" stopIfTrue="1" id="{3C6AFBBA-AD90-4A7A-907F-D2DA699A4BA3}">
            <xm:f>'Report Card'!$F$13="A+"</xm:f>
            <x14:dxf>
              <fill>
                <patternFill>
                  <bgColor rgb="FF00B050"/>
                </patternFill>
              </fill>
            </x14:dxf>
          </x14:cfRule>
          <x14:cfRule type="expression" priority="340" stopIfTrue="1" id="{9BF24601-4672-4442-BB04-70C4D3554DAD}">
            <xm:f>'Report Card'!$F$13="B"</xm:f>
            <x14:dxf>
              <fill>
                <patternFill>
                  <bgColor theme="9" tint="0.59996337778862885"/>
                </patternFill>
              </fill>
            </x14:dxf>
          </x14:cfRule>
          <x14:cfRule type="expression" priority="339" stopIfTrue="1" id="{EE3A8D6D-6F9B-4C63-BDCC-BA9479F83C07}">
            <xm:f>'Report Card'!$F$13="C"</xm:f>
            <x14:dxf>
              <fill>
                <patternFill>
                  <bgColor rgb="FFFFFF00"/>
                </patternFill>
              </fill>
            </x14:dxf>
          </x14:cfRule>
          <x14:cfRule type="expression" priority="338" stopIfTrue="1" id="{16ECBC3C-6410-4408-99D7-53E67B1604F8}">
            <xm:f>'Report Card'!$F$13="D"</xm:f>
            <x14:dxf>
              <fill>
                <patternFill>
                  <bgColor rgb="FFFFC000"/>
                </patternFill>
              </fill>
            </x14:dxf>
          </x14:cfRule>
          <x14:cfRule type="expression" priority="337" stopIfTrue="1" id="{7F07AC04-266E-4183-9828-D3BA06AB91D6}">
            <xm:f>'Report Card'!$F$13="F"</xm:f>
            <x14:dxf>
              <fill>
                <patternFill>
                  <bgColor rgb="FFFF0000"/>
                </patternFill>
              </fill>
            </x14:dxf>
          </x14:cfRule>
          <xm:sqref>D10:E10</xm:sqref>
        </x14:conditionalFormatting>
        <x14:conditionalFormatting xmlns:xm="http://schemas.microsoft.com/office/excel/2006/main">
          <x14:cfRule type="expression" priority="336" stopIfTrue="1" id="{13A0CDF0-AB9C-482A-9AC4-169DFDD56AE4}">
            <xm:f>'Report Card'!$F$14="A"</xm:f>
            <x14:dxf>
              <fill>
                <patternFill>
                  <bgColor rgb="FF92D050"/>
                </patternFill>
              </fill>
            </x14:dxf>
          </x14:cfRule>
          <x14:cfRule type="expression" priority="335" stopIfTrue="1" id="{7D514F39-65C6-4F63-BF64-A96898337EFB}">
            <xm:f>'Report Card'!$F$14="A+"</xm:f>
            <x14:dxf>
              <fill>
                <patternFill>
                  <bgColor rgb="FF00B050"/>
                </patternFill>
              </fill>
            </x14:dxf>
          </x14:cfRule>
          <x14:cfRule type="expression" priority="334" stopIfTrue="1" id="{C2B4FFB4-E24F-4435-B07A-C498602A3EB6}">
            <xm:f>'Report Card'!$F$14="B"</xm:f>
            <x14:dxf>
              <fill>
                <patternFill>
                  <bgColor theme="9" tint="0.59996337778862885"/>
                </patternFill>
              </fill>
            </x14:dxf>
          </x14:cfRule>
          <x14:cfRule type="expression" priority="333" stopIfTrue="1" id="{605CFE99-1C12-43B9-B8B2-957B56B0F804}">
            <xm:f>'Report Card'!$F$14="C"</xm:f>
            <x14:dxf>
              <fill>
                <patternFill>
                  <bgColor rgb="FFFFFF00"/>
                </patternFill>
              </fill>
            </x14:dxf>
          </x14:cfRule>
          <x14:cfRule type="expression" priority="332" stopIfTrue="1" id="{4A8EC5D2-0D76-4B73-8DDC-D81D50D26318}">
            <xm:f>'Report Card'!$F$14="D"</xm:f>
            <x14:dxf>
              <fill>
                <patternFill>
                  <bgColor rgb="FFFFC000"/>
                </patternFill>
              </fill>
            </x14:dxf>
          </x14:cfRule>
          <x14:cfRule type="expression" priority="331" stopIfTrue="1" id="{1FAB2EEA-D2E6-41F9-9624-260D6B4BE005}">
            <xm:f>'Report Card'!$F$14="F"</xm:f>
            <x14:dxf>
              <fill>
                <patternFill>
                  <bgColor rgb="FFFF0000"/>
                </patternFill>
              </fill>
            </x14:dxf>
          </x14:cfRule>
          <xm:sqref>D11:E11</xm:sqref>
        </x14:conditionalFormatting>
        <x14:conditionalFormatting xmlns:xm="http://schemas.microsoft.com/office/excel/2006/main">
          <x14:cfRule type="expression" priority="330" stopIfTrue="1" id="{0323CBC4-6CC5-42C1-B048-CB4DF35911B9}">
            <xm:f>'Report Card'!$F$16="A"</xm:f>
            <x14:dxf>
              <fill>
                <patternFill>
                  <bgColor rgb="FF92D050"/>
                </patternFill>
              </fill>
            </x14:dxf>
          </x14:cfRule>
          <x14:cfRule type="expression" priority="329" stopIfTrue="1" id="{037B6B7E-5C1D-4FFE-8691-288124102401}">
            <xm:f>'Report Card'!$F$16="A+"</xm:f>
            <x14:dxf>
              <fill>
                <patternFill>
                  <bgColor rgb="FF00B050"/>
                </patternFill>
              </fill>
            </x14:dxf>
          </x14:cfRule>
          <x14:cfRule type="expression" priority="328" stopIfTrue="1" id="{19C475E6-074D-43CA-94C7-A27407F5DA94}">
            <xm:f>'Report Card'!$F$16="B"</xm:f>
            <x14:dxf>
              <fill>
                <patternFill>
                  <bgColor theme="9" tint="0.59996337778862885"/>
                </patternFill>
              </fill>
            </x14:dxf>
          </x14:cfRule>
          <x14:cfRule type="expression" priority="327" stopIfTrue="1" id="{FA5CE62C-22BF-434F-8165-12D043B3FFC6}">
            <xm:f>'Report Card'!$F$16="C"</xm:f>
            <x14:dxf>
              <fill>
                <patternFill>
                  <bgColor rgb="FFFFFF00"/>
                </patternFill>
              </fill>
            </x14:dxf>
          </x14:cfRule>
          <x14:cfRule type="expression" priority="326" stopIfTrue="1" id="{D1093F09-4415-4F7F-84FF-5091598ED9B2}">
            <xm:f>'Report Card'!$F$16="D"</xm:f>
            <x14:dxf>
              <fill>
                <patternFill>
                  <bgColor rgb="FFFFC000"/>
                </patternFill>
              </fill>
            </x14:dxf>
          </x14:cfRule>
          <x14:cfRule type="expression" priority="325" stopIfTrue="1" id="{C2C4FF82-F79B-4F99-B5DC-698886A9D509}">
            <xm:f>'Report Card'!$F$16="F"</xm:f>
            <x14:dxf>
              <fill>
                <patternFill>
                  <bgColor rgb="FFFF0000"/>
                </patternFill>
              </fill>
            </x14:dxf>
          </x14:cfRule>
          <xm:sqref>F6:G6</xm:sqref>
        </x14:conditionalFormatting>
        <x14:conditionalFormatting xmlns:xm="http://schemas.microsoft.com/office/excel/2006/main">
          <x14:cfRule type="expression" priority="324" stopIfTrue="1" id="{0F3B2D00-81E1-430E-A07B-2BDB53959C66}">
            <xm:f>'Report Card'!$F$17="A"</xm:f>
            <x14:dxf>
              <fill>
                <patternFill>
                  <bgColor rgb="FF92D050"/>
                </patternFill>
              </fill>
            </x14:dxf>
          </x14:cfRule>
          <x14:cfRule type="expression" priority="323" stopIfTrue="1" id="{CDD810A3-867F-46A1-BF6D-D8F38A1D5391}">
            <xm:f>'Report Card'!$F$17="A+"</xm:f>
            <x14:dxf>
              <fill>
                <patternFill>
                  <bgColor rgb="FF00B050"/>
                </patternFill>
              </fill>
            </x14:dxf>
          </x14:cfRule>
          <x14:cfRule type="expression" priority="322" stopIfTrue="1" id="{A9FFD1DF-498C-472F-829D-B5A7827F3B8E}">
            <xm:f>'Report Card'!$F$17="B"</xm:f>
            <x14:dxf>
              <fill>
                <patternFill>
                  <bgColor theme="9" tint="0.59996337778862885"/>
                </patternFill>
              </fill>
            </x14:dxf>
          </x14:cfRule>
          <x14:cfRule type="expression" priority="321" stopIfTrue="1" id="{0AB63F79-5CAA-4E49-A1BA-14AE5D488214}">
            <xm:f>'Report Card'!$F$17="C"</xm:f>
            <x14:dxf>
              <fill>
                <patternFill>
                  <bgColor rgb="FFFFFF00"/>
                </patternFill>
              </fill>
            </x14:dxf>
          </x14:cfRule>
          <x14:cfRule type="expression" priority="320" stopIfTrue="1" id="{D1C15A1A-7F07-4A73-9D4D-5BD3BD00A6BC}">
            <xm:f>'Report Card'!$F$17="D"</xm:f>
            <x14:dxf>
              <fill>
                <patternFill>
                  <bgColor rgb="FFFFC000"/>
                </patternFill>
              </fill>
            </x14:dxf>
          </x14:cfRule>
          <x14:cfRule type="expression" priority="319" stopIfTrue="1" id="{6F61F084-3D1C-47B6-8B15-4941C1109976}">
            <xm:f>'Report Card'!$F$17="F"</xm:f>
            <x14:dxf>
              <fill>
                <patternFill>
                  <bgColor rgb="FFFF0000"/>
                </patternFill>
              </fill>
            </x14:dxf>
          </x14:cfRule>
          <xm:sqref>F7:G7</xm:sqref>
        </x14:conditionalFormatting>
        <x14:conditionalFormatting xmlns:xm="http://schemas.microsoft.com/office/excel/2006/main">
          <x14:cfRule type="expression" priority="318" stopIfTrue="1" id="{B998544B-F2AC-4C35-9739-A807F6370E78}">
            <xm:f>'Report Card'!$F$18="A"</xm:f>
            <x14:dxf>
              <fill>
                <patternFill>
                  <bgColor rgb="FF92D050"/>
                </patternFill>
              </fill>
            </x14:dxf>
          </x14:cfRule>
          <x14:cfRule type="expression" priority="317" stopIfTrue="1" id="{37485699-1BEE-4285-BB70-4099D7B6A77B}">
            <xm:f>'Report Card'!$F$18="A+"</xm:f>
            <x14:dxf>
              <fill>
                <patternFill>
                  <bgColor rgb="FF00B050"/>
                </patternFill>
              </fill>
            </x14:dxf>
          </x14:cfRule>
          <x14:cfRule type="expression" priority="316" stopIfTrue="1" id="{F32770AF-7CEC-42B0-A163-D623FE4596D5}">
            <xm:f>'Report Card'!$F$18="B"</xm:f>
            <x14:dxf>
              <fill>
                <patternFill>
                  <bgColor theme="9" tint="0.59996337778862885"/>
                </patternFill>
              </fill>
            </x14:dxf>
          </x14:cfRule>
          <x14:cfRule type="expression" priority="315" stopIfTrue="1" id="{FAD210EE-0FFC-4F41-B5B0-350F900BDE36}">
            <xm:f>'Report Card'!$F$18="C"</xm:f>
            <x14:dxf>
              <fill>
                <patternFill>
                  <bgColor rgb="FFFFFF00"/>
                </patternFill>
              </fill>
            </x14:dxf>
          </x14:cfRule>
          <x14:cfRule type="expression" priority="314" stopIfTrue="1" id="{BB2875E8-299C-4873-AC91-5641D8CC7CFC}">
            <xm:f>'Report Card'!$F$18="D"</xm:f>
            <x14:dxf>
              <fill>
                <patternFill>
                  <bgColor rgb="FFFFC000"/>
                </patternFill>
              </fill>
            </x14:dxf>
          </x14:cfRule>
          <x14:cfRule type="expression" priority="313" stopIfTrue="1" id="{46EA9059-E8F5-4618-A2F8-9F59BCE44F71}">
            <xm:f>'Report Card'!$F$18="F"</xm:f>
            <x14:dxf>
              <fill>
                <patternFill>
                  <bgColor rgb="FFFF0000"/>
                </patternFill>
              </fill>
            </x14:dxf>
          </x14:cfRule>
          <xm:sqref>F8:G8</xm:sqref>
        </x14:conditionalFormatting>
        <x14:conditionalFormatting xmlns:xm="http://schemas.microsoft.com/office/excel/2006/main">
          <x14:cfRule type="expression" priority="307" stopIfTrue="1" id="{384972CA-CC2A-4B46-A417-2227922502C0}">
            <xm:f>'Report Card'!$F$20="F"</xm:f>
            <x14:dxf>
              <fill>
                <patternFill>
                  <bgColor rgb="FFFF0000"/>
                </patternFill>
              </fill>
            </x14:dxf>
          </x14:cfRule>
          <x14:cfRule type="expression" priority="312" stopIfTrue="1" id="{76323892-6D9B-4EB6-9D4D-5AA6158AAC40}">
            <xm:f>'Report Card'!$F$20="A"</xm:f>
            <x14:dxf>
              <fill>
                <patternFill>
                  <bgColor rgb="FF92D050"/>
                </patternFill>
              </fill>
            </x14:dxf>
          </x14:cfRule>
          <x14:cfRule type="expression" priority="311" stopIfTrue="1" id="{73AD1C57-799B-4F90-9BCB-AEFF945A76CD}">
            <xm:f>'Report Card'!$F$20="A+"</xm:f>
            <x14:dxf>
              <fill>
                <patternFill>
                  <bgColor rgb="FF00B050"/>
                </patternFill>
              </fill>
            </x14:dxf>
          </x14:cfRule>
          <x14:cfRule type="expression" priority="310" stopIfTrue="1" id="{2475CD0A-4456-42D6-A21A-5103FA9C8099}">
            <xm:f>'Report Card'!$F$20="B"</xm:f>
            <x14:dxf>
              <fill>
                <patternFill>
                  <bgColor theme="9" tint="0.59996337778862885"/>
                </patternFill>
              </fill>
            </x14:dxf>
          </x14:cfRule>
          <x14:cfRule type="expression" priority="309" stopIfTrue="1" id="{8162346D-AD5D-4575-A110-072062FDC964}">
            <xm:f>'Report Card'!$F$20="C"</xm:f>
            <x14:dxf>
              <fill>
                <patternFill>
                  <bgColor rgb="FFFFFF00"/>
                </patternFill>
              </fill>
            </x14:dxf>
          </x14:cfRule>
          <x14:cfRule type="expression" priority="308" stopIfTrue="1" id="{8B02018B-F357-44FF-9577-0581F4B0F389}">
            <xm:f>'Report Card'!$F$20="D"</xm:f>
            <x14:dxf>
              <fill>
                <patternFill>
                  <bgColor rgb="FFFFC000"/>
                </patternFill>
              </fill>
            </x14:dxf>
          </x14:cfRule>
          <xm:sqref>H6:I6</xm:sqref>
        </x14:conditionalFormatting>
        <x14:conditionalFormatting xmlns:xm="http://schemas.microsoft.com/office/excel/2006/main">
          <x14:cfRule type="expression" priority="301" stopIfTrue="1" id="{E715F692-E2DC-469D-8ED6-0E00505921D9}">
            <xm:f>'Report Card'!$F$21="F"</xm:f>
            <x14:dxf>
              <fill>
                <patternFill>
                  <bgColor rgb="FFFF0000"/>
                </patternFill>
              </fill>
            </x14:dxf>
          </x14:cfRule>
          <x14:cfRule type="expression" priority="306" stopIfTrue="1" id="{48E71D2D-5CE9-4C4A-87EF-09507A253676}">
            <xm:f>'Report Card'!$F$21="A"</xm:f>
            <x14:dxf>
              <fill>
                <patternFill>
                  <bgColor rgb="FF92D050"/>
                </patternFill>
              </fill>
            </x14:dxf>
          </x14:cfRule>
          <x14:cfRule type="expression" priority="305" stopIfTrue="1" id="{D5B0D129-193D-4E97-941E-7E936D1A380F}">
            <xm:f>'Report Card'!$F$21="A+"</xm:f>
            <x14:dxf>
              <fill>
                <patternFill>
                  <bgColor rgb="FF00B050"/>
                </patternFill>
              </fill>
            </x14:dxf>
          </x14:cfRule>
          <x14:cfRule type="expression" priority="304" stopIfTrue="1" id="{360549A1-716F-490C-AFBC-CC296AEB52CF}">
            <xm:f>'Report Card'!$F$21="B"</xm:f>
            <x14:dxf>
              <fill>
                <patternFill>
                  <bgColor theme="9" tint="0.59996337778862885"/>
                </patternFill>
              </fill>
            </x14:dxf>
          </x14:cfRule>
          <x14:cfRule type="expression" priority="303" stopIfTrue="1" id="{BF605599-E06E-4F14-ABFA-1B0F249C9494}">
            <xm:f>'Report Card'!$F$21="C"</xm:f>
            <x14:dxf>
              <fill>
                <patternFill>
                  <bgColor rgb="FFFFFF00"/>
                </patternFill>
              </fill>
            </x14:dxf>
          </x14:cfRule>
          <x14:cfRule type="expression" priority="302" stopIfTrue="1" id="{7A09EF95-8B07-42AA-B9E1-0E28CB1A9458}">
            <xm:f>'Report Card'!$F$21="D"</xm:f>
            <x14:dxf>
              <fill>
                <patternFill>
                  <bgColor rgb="FFFFC000"/>
                </patternFill>
              </fill>
            </x14:dxf>
          </x14:cfRule>
          <xm:sqref>H7:I7</xm:sqref>
        </x14:conditionalFormatting>
        <x14:conditionalFormatting xmlns:xm="http://schemas.microsoft.com/office/excel/2006/main">
          <x14:cfRule type="expression" priority="299" stopIfTrue="1" id="{8530CFAB-6BB1-4D1B-B797-7FC6645A415B}">
            <xm:f>'Report Card'!$F$22="A+"</xm:f>
            <x14:dxf>
              <fill>
                <patternFill>
                  <bgColor rgb="FF00B050"/>
                </patternFill>
              </fill>
            </x14:dxf>
          </x14:cfRule>
          <x14:cfRule type="expression" priority="300" stopIfTrue="1" id="{C9404419-1EAA-4441-AC4E-907980298E07}">
            <xm:f>'Report Card'!$F$22="A"</xm:f>
            <x14:dxf>
              <fill>
                <patternFill>
                  <bgColor rgb="FF92D050"/>
                </patternFill>
              </fill>
            </x14:dxf>
          </x14:cfRule>
          <x14:cfRule type="expression" priority="298" stopIfTrue="1" id="{3D424302-2D32-4410-9710-4AA4DE259022}">
            <xm:f>'Report Card'!$F$22="B"</xm:f>
            <x14:dxf>
              <fill>
                <patternFill>
                  <bgColor theme="9" tint="0.59996337778862885"/>
                </patternFill>
              </fill>
            </x14:dxf>
          </x14:cfRule>
          <x14:cfRule type="expression" priority="297" stopIfTrue="1" id="{76949522-28EB-49FC-858E-967B2C59F8EB}">
            <xm:f>'Report Card'!$F$22="C"</xm:f>
            <x14:dxf>
              <fill>
                <patternFill>
                  <bgColor rgb="FFFFFF00"/>
                </patternFill>
              </fill>
            </x14:dxf>
          </x14:cfRule>
          <x14:cfRule type="expression" priority="296" stopIfTrue="1" id="{56EDA0DB-450C-4674-9FE8-1CD4C71E01C2}">
            <xm:f>'Report Card'!$F$22="D"</xm:f>
            <x14:dxf>
              <fill>
                <patternFill>
                  <bgColor rgb="FFFFC000"/>
                </patternFill>
              </fill>
            </x14:dxf>
          </x14:cfRule>
          <x14:cfRule type="expression" priority="295" stopIfTrue="1" id="{1C2395C7-6B96-4CAC-BF32-A4C6CA473106}">
            <xm:f>'Report Card'!$F$22="F"</xm:f>
            <x14:dxf>
              <fill>
                <patternFill>
                  <bgColor rgb="FFFF0000"/>
                </patternFill>
              </fill>
            </x14:dxf>
          </x14:cfRule>
          <xm:sqref>H8:I8</xm:sqref>
        </x14:conditionalFormatting>
        <x14:conditionalFormatting xmlns:xm="http://schemas.microsoft.com/office/excel/2006/main">
          <x14:cfRule type="expression" priority="294" stopIfTrue="1" id="{90A2F865-015B-483A-BE2B-36210165958B}">
            <xm:f>'Report Card'!$F$23="A"</xm:f>
            <x14:dxf>
              <fill>
                <patternFill>
                  <bgColor rgb="FF92D050"/>
                </patternFill>
              </fill>
            </x14:dxf>
          </x14:cfRule>
          <x14:cfRule type="expression" priority="293" stopIfTrue="1" id="{811D19DF-7ADB-49E1-B690-3D1C6630309B}">
            <xm:f>'Report Card'!$F$23="A+"</xm:f>
            <x14:dxf>
              <fill>
                <patternFill>
                  <bgColor rgb="FF00B050"/>
                </patternFill>
              </fill>
            </x14:dxf>
          </x14:cfRule>
          <x14:cfRule type="expression" priority="292" stopIfTrue="1" id="{44959C7F-85EC-4DB9-9C3F-82CC61AC9612}">
            <xm:f>'Report Card'!$F$23="B"</xm:f>
            <x14:dxf>
              <fill>
                <patternFill>
                  <bgColor theme="9" tint="0.59996337778862885"/>
                </patternFill>
              </fill>
            </x14:dxf>
          </x14:cfRule>
          <x14:cfRule type="expression" priority="291" stopIfTrue="1" id="{6F6DF7EF-F093-400F-943C-707426B9EA90}">
            <xm:f>'Report Card'!$F$23="C"</xm:f>
            <x14:dxf>
              <fill>
                <patternFill>
                  <bgColor rgb="FFFFFF00"/>
                </patternFill>
              </fill>
            </x14:dxf>
          </x14:cfRule>
          <x14:cfRule type="expression" priority="290" stopIfTrue="1" id="{311CF3F9-F71E-4F28-9393-ACD75100CD64}">
            <xm:f>'Report Card'!$F$23="D"</xm:f>
            <x14:dxf>
              <fill>
                <patternFill>
                  <bgColor rgb="FFFFC000"/>
                </patternFill>
              </fill>
            </x14:dxf>
          </x14:cfRule>
          <x14:cfRule type="expression" priority="289" stopIfTrue="1" id="{26C1EF10-A28C-4A74-B27B-8DD8AE813E6F}">
            <xm:f>'Report Card'!$F$23="F"</xm:f>
            <x14:dxf>
              <fill>
                <patternFill>
                  <bgColor rgb="FFFF0000"/>
                </patternFill>
              </fill>
            </x14:dxf>
          </x14:cfRule>
          <xm:sqref>H9:I9</xm:sqref>
        </x14:conditionalFormatting>
        <x14:conditionalFormatting xmlns:xm="http://schemas.microsoft.com/office/excel/2006/main">
          <x14:cfRule type="expression" priority="288" stopIfTrue="1" id="{4F8A9DA5-C908-4821-9092-B34AA2E87A17}">
            <xm:f>'Report Card'!$F$25="A"</xm:f>
            <x14:dxf>
              <fill>
                <patternFill>
                  <bgColor rgb="FF92D050"/>
                </patternFill>
              </fill>
            </x14:dxf>
          </x14:cfRule>
          <x14:cfRule type="expression" priority="287" stopIfTrue="1" id="{9D3D0787-527B-4A58-992E-FFDBF0A682CB}">
            <xm:f>'Report Card'!$F$25="A+"</xm:f>
            <x14:dxf>
              <fill>
                <patternFill>
                  <bgColor rgb="FF00B050"/>
                </patternFill>
              </fill>
            </x14:dxf>
          </x14:cfRule>
          <x14:cfRule type="expression" priority="286" stopIfTrue="1" id="{001D2DA3-320C-4E7E-BE6A-898D29A7DF01}">
            <xm:f>'Report Card'!$F$25="B"</xm:f>
            <x14:dxf>
              <fill>
                <patternFill>
                  <bgColor theme="9" tint="0.59996337778862885"/>
                </patternFill>
              </fill>
            </x14:dxf>
          </x14:cfRule>
          <x14:cfRule type="expression" priority="285" stopIfTrue="1" id="{00541472-46F7-45F1-8167-FF63C7141BD2}">
            <xm:f>'Report Card'!$F$25="C"</xm:f>
            <x14:dxf>
              <fill>
                <patternFill>
                  <bgColor rgb="FFFFFF00"/>
                </patternFill>
              </fill>
            </x14:dxf>
          </x14:cfRule>
          <x14:cfRule type="expression" priority="284" stopIfTrue="1" id="{DFB24A50-B6DF-4A35-9CAA-51D6191BF3E8}">
            <xm:f>'Report Card'!$F$25="D"</xm:f>
            <x14:dxf>
              <fill>
                <patternFill>
                  <bgColor rgb="FFFFC000"/>
                </patternFill>
              </fill>
            </x14:dxf>
          </x14:cfRule>
          <x14:cfRule type="expression" priority="283" stopIfTrue="1" id="{B0016CF3-735E-4107-A7DD-57E3F16CDF4C}">
            <xm:f>'Report Card'!$F$25="F"</xm:f>
            <x14:dxf>
              <fill>
                <patternFill>
                  <bgColor rgb="FFFF0000"/>
                </patternFill>
              </fill>
            </x14:dxf>
          </x14:cfRule>
          <xm:sqref>J6:K6</xm:sqref>
        </x14:conditionalFormatting>
        <x14:conditionalFormatting xmlns:xm="http://schemas.microsoft.com/office/excel/2006/main">
          <x14:cfRule type="expression" priority="282" stopIfTrue="1" id="{7B9DEB77-BBDD-42B1-88B5-37FDCD0D2D34}">
            <xm:f>'Report Card'!$F$26="A"</xm:f>
            <x14:dxf>
              <fill>
                <patternFill>
                  <bgColor rgb="FF92D050"/>
                </patternFill>
              </fill>
            </x14:dxf>
          </x14:cfRule>
          <x14:cfRule type="expression" priority="281" stopIfTrue="1" id="{BAF67ADB-0B4C-4A88-B66A-67B541E2BD1B}">
            <xm:f>'Report Card'!$F$26="A+"</xm:f>
            <x14:dxf>
              <fill>
                <patternFill>
                  <bgColor rgb="FF00B050"/>
                </patternFill>
              </fill>
            </x14:dxf>
          </x14:cfRule>
          <x14:cfRule type="expression" priority="280" stopIfTrue="1" id="{94C404E4-CD59-4DEC-A153-C8AA38983EDB}">
            <xm:f>'Report Card'!$F$26="B"</xm:f>
            <x14:dxf>
              <fill>
                <patternFill>
                  <bgColor theme="9" tint="0.59996337778862885"/>
                </patternFill>
              </fill>
            </x14:dxf>
          </x14:cfRule>
          <x14:cfRule type="expression" priority="279" stopIfTrue="1" id="{90BCF6C9-017C-4B5A-AF29-9FFCBBF39E94}">
            <xm:f>'Report Card'!$F$26="C"</xm:f>
            <x14:dxf>
              <fill>
                <patternFill>
                  <bgColor rgb="FFFFFF00"/>
                </patternFill>
              </fill>
            </x14:dxf>
          </x14:cfRule>
          <x14:cfRule type="expression" priority="278" stopIfTrue="1" id="{7EB9A457-AD98-4A86-9EB2-6D7CB77F979B}">
            <xm:f>'Report Card'!$F$26="D"</xm:f>
            <x14:dxf>
              <fill>
                <patternFill>
                  <bgColor rgb="FFFFC000"/>
                </patternFill>
              </fill>
            </x14:dxf>
          </x14:cfRule>
          <x14:cfRule type="expression" priority="277" stopIfTrue="1" id="{E61FD388-D60E-4100-8555-CC6C303F5A93}">
            <xm:f>'Report Card'!$F$26="F"</xm:f>
            <x14:dxf>
              <fill>
                <patternFill>
                  <bgColor rgb="FFFF0000"/>
                </patternFill>
              </fill>
            </x14:dxf>
          </x14:cfRule>
          <xm:sqref>J7:K7</xm:sqref>
        </x14:conditionalFormatting>
        <x14:conditionalFormatting xmlns:xm="http://schemas.microsoft.com/office/excel/2006/main">
          <x14:cfRule type="expression" priority="276" stopIfTrue="1" id="{2F11BC9B-AF68-44FD-9A25-08B87D852773}">
            <xm:f>'Report Card'!$F$27="A"</xm:f>
            <x14:dxf>
              <fill>
                <patternFill>
                  <bgColor rgb="FF92D050"/>
                </patternFill>
              </fill>
            </x14:dxf>
          </x14:cfRule>
          <x14:cfRule type="expression" priority="275" stopIfTrue="1" id="{83340784-8AAC-43C4-AF2F-FA0D3338755A}">
            <xm:f>'Report Card'!$F$27="A+"</xm:f>
            <x14:dxf>
              <fill>
                <patternFill>
                  <bgColor rgb="FF00B050"/>
                </patternFill>
              </fill>
            </x14:dxf>
          </x14:cfRule>
          <x14:cfRule type="expression" priority="274" stopIfTrue="1" id="{AE98BCD0-1B43-4F3A-8FFC-0F413FD58D2A}">
            <xm:f>'Report Card'!$F$27="B"</xm:f>
            <x14:dxf>
              <fill>
                <patternFill>
                  <bgColor theme="9" tint="0.59996337778862885"/>
                </patternFill>
              </fill>
            </x14:dxf>
          </x14:cfRule>
          <x14:cfRule type="expression" priority="273" stopIfTrue="1" id="{842CF9EE-B66A-4A8D-8B0B-C826E08BA3A6}">
            <xm:f>'Report Card'!$F$27="C"</xm:f>
            <x14:dxf>
              <fill>
                <patternFill>
                  <bgColor rgb="FFFFFF00"/>
                </patternFill>
              </fill>
            </x14:dxf>
          </x14:cfRule>
          <x14:cfRule type="expression" priority="272" stopIfTrue="1" id="{FD28F144-E8D1-4A45-B9DA-59B751389B58}">
            <xm:f>'Report Card'!$F$27="D"</xm:f>
            <x14:dxf>
              <fill>
                <patternFill>
                  <bgColor rgb="FFFFC000"/>
                </patternFill>
              </fill>
            </x14:dxf>
          </x14:cfRule>
          <x14:cfRule type="expression" priority="271" stopIfTrue="1" id="{AA734FEC-96CA-4295-9804-5C48988DC71A}">
            <xm:f>'Report Card'!$F$27="F"</xm:f>
            <x14:dxf>
              <fill>
                <patternFill>
                  <bgColor rgb="FFFF0000"/>
                </patternFill>
              </fill>
            </x14:dxf>
          </x14:cfRule>
          <xm:sqref>J8:K8</xm:sqref>
        </x14:conditionalFormatting>
        <x14:conditionalFormatting xmlns:xm="http://schemas.microsoft.com/office/excel/2006/main">
          <x14:cfRule type="expression" priority="270" stopIfTrue="1" id="{8E5CB490-514C-482D-B55D-1582C36F50D9}">
            <xm:f>'Report Card'!$F$28="A"</xm:f>
            <x14:dxf>
              <fill>
                <patternFill>
                  <bgColor rgb="FF92D050"/>
                </patternFill>
              </fill>
            </x14:dxf>
          </x14:cfRule>
          <x14:cfRule type="expression" priority="269" stopIfTrue="1" id="{C772EAE4-C2BD-4638-A16F-B69BB851B16F}">
            <xm:f>'Report Card'!$F$28="A+"</xm:f>
            <x14:dxf>
              <fill>
                <patternFill>
                  <bgColor rgb="FF00B050"/>
                </patternFill>
              </fill>
            </x14:dxf>
          </x14:cfRule>
          <x14:cfRule type="expression" priority="268" stopIfTrue="1" id="{1509B439-4949-432F-8786-9E7B509C669D}">
            <xm:f>'Report Card'!$F$28="B"</xm:f>
            <x14:dxf>
              <fill>
                <patternFill>
                  <bgColor theme="9" tint="0.59996337778862885"/>
                </patternFill>
              </fill>
            </x14:dxf>
          </x14:cfRule>
          <x14:cfRule type="expression" priority="267" stopIfTrue="1" id="{EA0E3ECB-A80E-42E1-AA10-7872E35F57A4}">
            <xm:f>'Report Card'!$F$28="C"</xm:f>
            <x14:dxf>
              <fill>
                <patternFill>
                  <bgColor rgb="FFFFFF00"/>
                </patternFill>
              </fill>
            </x14:dxf>
          </x14:cfRule>
          <x14:cfRule type="expression" priority="266" stopIfTrue="1" id="{15D56757-0F4D-41E0-A472-E83058F77507}">
            <xm:f>'Report Card'!$F$28="D"</xm:f>
            <x14:dxf>
              <fill>
                <patternFill>
                  <bgColor rgb="FFFFC000"/>
                </patternFill>
              </fill>
            </x14:dxf>
          </x14:cfRule>
          <x14:cfRule type="expression" priority="265" stopIfTrue="1" id="{53F3264F-AEFB-433C-BC19-FE70DC53C315}">
            <xm:f>'Report Card'!$F$28="F"</xm:f>
            <x14:dxf>
              <fill>
                <patternFill>
                  <bgColor rgb="FFFF0000"/>
                </patternFill>
              </fill>
            </x14:dxf>
          </x14:cfRule>
          <xm:sqref>J9:K9</xm:sqref>
        </x14:conditionalFormatting>
        <x14:conditionalFormatting xmlns:xm="http://schemas.microsoft.com/office/excel/2006/main">
          <x14:cfRule type="expression" priority="264" stopIfTrue="1" id="{A1616785-12C7-4BFC-A176-09B0257203BC}">
            <xm:f>'Report Card'!$F$29="A"</xm:f>
            <x14:dxf>
              <fill>
                <patternFill>
                  <bgColor rgb="FF92D050"/>
                </patternFill>
              </fill>
            </x14:dxf>
          </x14:cfRule>
          <x14:cfRule type="expression" priority="263" stopIfTrue="1" id="{729A375C-F9C8-4537-A5CD-D3F0F01C6634}">
            <xm:f>'Report Card'!$F$29="A+"</xm:f>
            <x14:dxf>
              <fill>
                <patternFill>
                  <bgColor rgb="FF00B050"/>
                </patternFill>
              </fill>
            </x14:dxf>
          </x14:cfRule>
          <x14:cfRule type="expression" priority="262" stopIfTrue="1" id="{87088E7D-AD82-4022-8C77-893F5721016D}">
            <xm:f>'Report Card'!$F$29="B"</xm:f>
            <x14:dxf>
              <fill>
                <patternFill>
                  <bgColor theme="9" tint="0.59996337778862885"/>
                </patternFill>
              </fill>
            </x14:dxf>
          </x14:cfRule>
          <x14:cfRule type="expression" priority="261" stopIfTrue="1" id="{3C6E96DD-24D6-4438-B947-B75290B0BA02}">
            <xm:f>'Report Card'!$F$29="C"</xm:f>
            <x14:dxf>
              <fill>
                <patternFill>
                  <bgColor rgb="FFFFFF00"/>
                </patternFill>
              </fill>
            </x14:dxf>
          </x14:cfRule>
          <x14:cfRule type="expression" priority="260" stopIfTrue="1" id="{6C306A28-2772-4D61-9807-CC6F5E072252}">
            <xm:f>'Report Card'!$F$29="D"</xm:f>
            <x14:dxf>
              <fill>
                <patternFill>
                  <bgColor rgb="FFFFC000"/>
                </patternFill>
              </fill>
            </x14:dxf>
          </x14:cfRule>
          <x14:cfRule type="expression" priority="259" stopIfTrue="1" id="{303D022C-1DA5-4C62-8BF0-9216B66C1D1B}">
            <xm:f>'Report Card'!$F$29="F"</xm:f>
            <x14:dxf>
              <fill>
                <patternFill>
                  <bgColor rgb="FFFF0000"/>
                </patternFill>
              </fill>
            </x14:dxf>
          </x14:cfRule>
          <xm:sqref>J10:K10</xm:sqref>
        </x14:conditionalFormatting>
        <x14:conditionalFormatting xmlns:xm="http://schemas.microsoft.com/office/excel/2006/main">
          <x14:cfRule type="expression" priority="258" stopIfTrue="1" id="{E5AB8D50-ACB0-401F-9DB0-CDD6766E4F8C}">
            <xm:f>'Report Card'!$F$30="A"</xm:f>
            <x14:dxf>
              <fill>
                <patternFill>
                  <bgColor rgb="FF92D050"/>
                </patternFill>
              </fill>
            </x14:dxf>
          </x14:cfRule>
          <x14:cfRule type="expression" priority="257" stopIfTrue="1" id="{167FF6E1-A5DE-4221-BB2A-5AFABF198AE6}">
            <xm:f>'Report Card'!$F$30="A+"</xm:f>
            <x14:dxf>
              <fill>
                <patternFill>
                  <bgColor rgb="FF00B050"/>
                </patternFill>
              </fill>
            </x14:dxf>
          </x14:cfRule>
          <x14:cfRule type="expression" priority="256" stopIfTrue="1" id="{C840AF33-57A9-403F-A6F4-3D9F45CB2895}">
            <xm:f>'Report Card'!$F$30="B"</xm:f>
            <x14:dxf>
              <fill>
                <patternFill>
                  <bgColor theme="9" tint="0.59996337778862885"/>
                </patternFill>
              </fill>
            </x14:dxf>
          </x14:cfRule>
          <x14:cfRule type="expression" priority="255" stopIfTrue="1" id="{B9E2532E-C634-43EB-8836-F549F346FF50}">
            <xm:f>'Report Card'!$F$30="C"</xm:f>
            <x14:dxf>
              <fill>
                <patternFill>
                  <bgColor rgb="FFFFFF00"/>
                </patternFill>
              </fill>
            </x14:dxf>
          </x14:cfRule>
          <x14:cfRule type="expression" priority="254" stopIfTrue="1" id="{84CF6D18-70BA-4DF6-B888-37ADDD56E074}">
            <xm:f>'Report Card'!$F$30="D"</xm:f>
            <x14:dxf>
              <fill>
                <patternFill>
                  <bgColor rgb="FFFFC000"/>
                </patternFill>
              </fill>
            </x14:dxf>
          </x14:cfRule>
          <x14:cfRule type="expression" priority="253" stopIfTrue="1" id="{126810CB-F03C-4566-A3B9-50C3020265C9}">
            <xm:f>'Report Card'!$F$30="F"</xm:f>
            <x14:dxf>
              <fill>
                <patternFill>
                  <bgColor rgb="FFFF0000"/>
                </patternFill>
              </fill>
            </x14:dxf>
          </x14:cfRule>
          <xm:sqref>J11:K11</xm:sqref>
        </x14:conditionalFormatting>
        <x14:conditionalFormatting xmlns:xm="http://schemas.microsoft.com/office/excel/2006/main">
          <x14:cfRule type="expression" priority="252" stopIfTrue="1" id="{3BCA476E-92BB-4449-BC13-89E440BAB98D}">
            <xm:f>'Report Card'!$F$31="A"</xm:f>
            <x14:dxf>
              <fill>
                <patternFill>
                  <bgColor rgb="FF92D050"/>
                </patternFill>
              </fill>
            </x14:dxf>
          </x14:cfRule>
          <x14:cfRule type="expression" priority="251" stopIfTrue="1" id="{C426F2CC-D5A2-40EA-A8D8-2938D3FF5CF7}">
            <xm:f>'Report Card'!$F$31="A+"</xm:f>
            <x14:dxf>
              <fill>
                <patternFill>
                  <bgColor rgb="FF00B050"/>
                </patternFill>
              </fill>
            </x14:dxf>
          </x14:cfRule>
          <x14:cfRule type="expression" priority="250" stopIfTrue="1" id="{574C6823-7394-4BBF-A4C7-09D7B8F20CD9}">
            <xm:f>'Report Card'!$F$31="B"</xm:f>
            <x14:dxf>
              <fill>
                <patternFill>
                  <bgColor theme="9" tint="0.59996337778862885"/>
                </patternFill>
              </fill>
            </x14:dxf>
          </x14:cfRule>
          <x14:cfRule type="expression" priority="249" stopIfTrue="1" id="{2E7CA15E-FEB1-4146-B206-CD7C874B27AE}">
            <xm:f>'Report Card'!$F$31="C"</xm:f>
            <x14:dxf>
              <fill>
                <patternFill>
                  <bgColor rgb="FFFFFF00"/>
                </patternFill>
              </fill>
            </x14:dxf>
          </x14:cfRule>
          <x14:cfRule type="expression" priority="248" stopIfTrue="1" id="{199A0787-B55B-498D-B923-DF055B50ABFD}">
            <xm:f>'Report Card'!$F$31="D"</xm:f>
            <x14:dxf>
              <fill>
                <patternFill>
                  <bgColor rgb="FFFFC000"/>
                </patternFill>
              </fill>
            </x14:dxf>
          </x14:cfRule>
          <x14:cfRule type="expression" priority="247" stopIfTrue="1" id="{C6CAF0B1-DFEC-448D-9B00-250C8C70A2D7}">
            <xm:f>'Report Card'!$F$31="F"</xm:f>
            <x14:dxf>
              <fill>
                <patternFill>
                  <bgColor rgb="FFFF0000"/>
                </patternFill>
              </fill>
            </x14:dxf>
          </x14:cfRule>
          <xm:sqref>J12:K12</xm:sqref>
        </x14:conditionalFormatting>
        <x14:conditionalFormatting xmlns:xm="http://schemas.microsoft.com/office/excel/2006/main">
          <x14:cfRule type="expression" priority="246" stopIfTrue="1" id="{3D467B78-9F34-456E-9892-CDC35C5C208F}">
            <xm:f>'Report Card'!$F$32="A"</xm:f>
            <x14:dxf>
              <fill>
                <patternFill>
                  <bgColor rgb="FF92D050"/>
                </patternFill>
              </fill>
            </x14:dxf>
          </x14:cfRule>
          <x14:cfRule type="expression" priority="245" stopIfTrue="1" id="{3A981B24-2EF7-4381-8CDC-C0700FE18A6F}">
            <xm:f>'Report Card'!$F$32="A+"</xm:f>
            <x14:dxf>
              <fill>
                <patternFill>
                  <bgColor rgb="FF00B050"/>
                </patternFill>
              </fill>
            </x14:dxf>
          </x14:cfRule>
          <x14:cfRule type="expression" priority="243" stopIfTrue="1" id="{38236C7B-06A6-48A7-A645-5E131855D8D6}">
            <xm:f>'Report Card'!$F$32="C"</xm:f>
            <x14:dxf>
              <fill>
                <patternFill>
                  <bgColor rgb="FFFFFF00"/>
                </patternFill>
              </fill>
            </x14:dxf>
          </x14:cfRule>
          <x14:cfRule type="expression" priority="244" stopIfTrue="1" id="{21A57818-956B-4EB2-B16C-FC897873F9E7}">
            <xm:f>'Report Card'!$F$32="B"</xm:f>
            <x14:dxf>
              <fill>
                <patternFill>
                  <bgColor theme="9" tint="0.59996337778862885"/>
                </patternFill>
              </fill>
            </x14:dxf>
          </x14:cfRule>
          <x14:cfRule type="expression" priority="242" stopIfTrue="1" id="{6AADFB87-967C-4048-A218-E3C443ED3EC6}">
            <xm:f>'Report Card'!$F$32="D"</xm:f>
            <x14:dxf>
              <fill>
                <patternFill>
                  <bgColor rgb="FFFFC000"/>
                </patternFill>
              </fill>
            </x14:dxf>
          </x14:cfRule>
          <x14:cfRule type="expression" priority="241" stopIfTrue="1" id="{FB49D6BD-97AA-4487-A5F1-847047A7DE7B}">
            <xm:f>'Report Card'!$F$32="F"</xm:f>
            <x14:dxf>
              <fill>
                <patternFill>
                  <bgColor rgb="FFFF0000"/>
                </patternFill>
              </fill>
            </x14:dxf>
          </x14:cfRule>
          <xm:sqref>J13:K13</xm:sqref>
        </x14:conditionalFormatting>
        <x14:conditionalFormatting xmlns:xm="http://schemas.microsoft.com/office/excel/2006/main">
          <x14:cfRule type="expression" priority="240" stopIfTrue="1" id="{0D238C5B-141B-45AD-8F56-7828E446B074}">
            <xm:f>'Report Card'!$F$33="A"</xm:f>
            <x14:dxf>
              <fill>
                <patternFill>
                  <bgColor rgb="FF92D050"/>
                </patternFill>
              </fill>
            </x14:dxf>
          </x14:cfRule>
          <x14:cfRule type="expression" priority="239" stopIfTrue="1" id="{AA9190A7-6F0F-42FE-A7F7-019B8C0FD1F5}">
            <xm:f>'Report Card'!$F$33="A+"</xm:f>
            <x14:dxf>
              <fill>
                <patternFill>
                  <bgColor rgb="FF00B050"/>
                </patternFill>
              </fill>
            </x14:dxf>
          </x14:cfRule>
          <x14:cfRule type="expression" priority="238" stopIfTrue="1" id="{A660CF36-9975-4281-96C4-E6D7BE64F58F}">
            <xm:f>'Report Card'!$F$33="B"</xm:f>
            <x14:dxf>
              <fill>
                <patternFill>
                  <bgColor theme="9" tint="0.59996337778862885"/>
                </patternFill>
              </fill>
            </x14:dxf>
          </x14:cfRule>
          <x14:cfRule type="expression" priority="237" stopIfTrue="1" id="{428DA0ED-927A-4BFB-A07F-73CEFA770A3C}">
            <xm:f>'Report Card'!$F$33="C"</xm:f>
            <x14:dxf>
              <fill>
                <patternFill>
                  <bgColor rgb="FFFFFF00"/>
                </patternFill>
              </fill>
            </x14:dxf>
          </x14:cfRule>
          <x14:cfRule type="expression" priority="236" stopIfTrue="1" id="{9BDEB316-E1D7-4C3A-916D-931B03B8306E}">
            <xm:f>'Report Card'!$F$33="D"</xm:f>
            <x14:dxf>
              <fill>
                <patternFill>
                  <bgColor rgb="FFFFC000"/>
                </patternFill>
              </fill>
            </x14:dxf>
          </x14:cfRule>
          <x14:cfRule type="expression" priority="235" stopIfTrue="1" id="{E490FD54-C1D9-4CDD-94B1-7E82ADC86785}">
            <xm:f>'Report Card'!$F$33="F"</xm:f>
            <x14:dxf>
              <fill>
                <patternFill>
                  <bgColor rgb="FFFF0000"/>
                </patternFill>
              </fill>
            </x14:dxf>
          </x14:cfRule>
          <xm:sqref>J14:K14</xm:sqref>
        </x14:conditionalFormatting>
        <x14:conditionalFormatting xmlns:xm="http://schemas.microsoft.com/office/excel/2006/main">
          <x14:cfRule type="expression" priority="234" stopIfTrue="1" id="{CFBC3DF7-8816-46DE-80EB-08A99A0949EE}">
            <xm:f>'Report Card'!$F$34="A"</xm:f>
            <x14:dxf>
              <fill>
                <patternFill>
                  <bgColor rgb="FF92D050"/>
                </patternFill>
              </fill>
            </x14:dxf>
          </x14:cfRule>
          <x14:cfRule type="expression" priority="233" stopIfTrue="1" id="{DAA4C82C-222D-46C5-B293-13E163AA1DF7}">
            <xm:f>'Report Card'!$F$34="A+"</xm:f>
            <x14:dxf>
              <fill>
                <patternFill>
                  <bgColor rgb="FF00B050"/>
                </patternFill>
              </fill>
            </x14:dxf>
          </x14:cfRule>
          <x14:cfRule type="expression" priority="232" stopIfTrue="1" id="{20876C08-420F-4790-8381-AD8465D834BB}">
            <xm:f>'Report Card'!$F$34="B"</xm:f>
            <x14:dxf>
              <fill>
                <patternFill>
                  <bgColor theme="9" tint="0.59996337778862885"/>
                </patternFill>
              </fill>
            </x14:dxf>
          </x14:cfRule>
          <x14:cfRule type="expression" priority="231" stopIfTrue="1" id="{F99DD9BC-13AA-4F13-BC99-8F19FA125698}">
            <xm:f>'Report Card'!$F$34="C"</xm:f>
            <x14:dxf>
              <fill>
                <patternFill>
                  <bgColor rgb="FFFFFF00"/>
                </patternFill>
              </fill>
            </x14:dxf>
          </x14:cfRule>
          <x14:cfRule type="expression" priority="230" stopIfTrue="1" id="{C447E56F-B965-4FAE-A294-66DD74F5AF54}">
            <xm:f>'Report Card'!$F$34="D"</xm:f>
            <x14:dxf>
              <fill>
                <patternFill>
                  <bgColor rgb="FFFFC000"/>
                </patternFill>
              </fill>
            </x14:dxf>
          </x14:cfRule>
          <x14:cfRule type="expression" priority="229" stopIfTrue="1" id="{6B3BD2C4-2D2D-47F0-A274-5F6F18BB4521}">
            <xm:f>'Report Card'!$F$34="F"</xm:f>
            <x14:dxf>
              <fill>
                <patternFill>
                  <bgColor rgb="FFFF0000"/>
                </patternFill>
              </fill>
            </x14:dxf>
          </x14:cfRule>
          <xm:sqref>J15:K15</xm:sqref>
        </x14:conditionalFormatting>
        <x14:conditionalFormatting xmlns:xm="http://schemas.microsoft.com/office/excel/2006/main">
          <x14:cfRule type="expression" priority="228" stopIfTrue="1" id="{E94045A5-9843-4A49-82D8-F528E53550B1}">
            <xm:f>'Report Card'!$F$35="A"</xm:f>
            <x14:dxf>
              <fill>
                <patternFill>
                  <bgColor rgb="FF92D050"/>
                </patternFill>
              </fill>
            </x14:dxf>
          </x14:cfRule>
          <x14:cfRule type="expression" priority="227" stopIfTrue="1" id="{C9C3ADC0-F7CA-470E-AD60-43BEB2DB17DD}">
            <xm:f>'Report Card'!$F$35="A+"</xm:f>
            <x14:dxf>
              <fill>
                <patternFill>
                  <bgColor rgb="FF00B050"/>
                </patternFill>
              </fill>
            </x14:dxf>
          </x14:cfRule>
          <x14:cfRule type="expression" priority="226" stopIfTrue="1" id="{07B05774-AE47-47DE-A80D-1EFA994DB337}">
            <xm:f>'Report Card'!$F$35="B"</xm:f>
            <x14:dxf>
              <fill>
                <patternFill>
                  <bgColor theme="9" tint="0.59996337778862885"/>
                </patternFill>
              </fill>
            </x14:dxf>
          </x14:cfRule>
          <x14:cfRule type="expression" priority="225" stopIfTrue="1" id="{AFAEE62C-921D-4D1F-8ECE-E9D2A23D606E}">
            <xm:f>'Report Card'!$F$35="C"</xm:f>
            <x14:dxf>
              <fill>
                <patternFill>
                  <bgColor rgb="FFFFFF00"/>
                </patternFill>
              </fill>
            </x14:dxf>
          </x14:cfRule>
          <x14:cfRule type="expression" priority="224" stopIfTrue="1" id="{862018F4-E489-40F3-B7D7-4CA2427B5428}">
            <xm:f>'Report Card'!$F$35="D"</xm:f>
            <x14:dxf>
              <fill>
                <patternFill>
                  <bgColor rgb="FFFFC000"/>
                </patternFill>
              </fill>
            </x14:dxf>
          </x14:cfRule>
          <x14:cfRule type="expression" priority="223" stopIfTrue="1" id="{90D1C7AA-7603-459B-8E81-86E771CF5118}">
            <xm:f>'Report Card'!$F$35="F"</xm:f>
            <x14:dxf>
              <fill>
                <patternFill>
                  <bgColor rgb="FFFF0000"/>
                </patternFill>
              </fill>
            </x14:dxf>
          </x14:cfRule>
          <xm:sqref>J16:K16</xm:sqref>
        </x14:conditionalFormatting>
        <x14:conditionalFormatting xmlns:xm="http://schemas.microsoft.com/office/excel/2006/main">
          <x14:cfRule type="expression" priority="222" stopIfTrue="1" id="{0D62F4F3-BF3E-460D-8A65-616B1F67339E}">
            <xm:f>'Report Card'!$F$36="A"</xm:f>
            <x14:dxf>
              <fill>
                <patternFill>
                  <bgColor rgb="FF92D050"/>
                </patternFill>
              </fill>
            </x14:dxf>
          </x14:cfRule>
          <x14:cfRule type="expression" priority="221" stopIfTrue="1" id="{4C427123-D30E-4964-9F73-67F186833365}">
            <xm:f>'Report Card'!$F$36="A+"</xm:f>
            <x14:dxf>
              <fill>
                <patternFill>
                  <bgColor rgb="FF00B050"/>
                </patternFill>
              </fill>
            </x14:dxf>
          </x14:cfRule>
          <x14:cfRule type="expression" priority="220" stopIfTrue="1" id="{70CFE3D6-0227-432C-B363-60CE13EAB826}">
            <xm:f>'Report Card'!$F$36="B"</xm:f>
            <x14:dxf>
              <fill>
                <patternFill>
                  <bgColor theme="9" tint="0.59996337778862885"/>
                </patternFill>
              </fill>
            </x14:dxf>
          </x14:cfRule>
          <x14:cfRule type="expression" priority="219" stopIfTrue="1" id="{7282E23B-6A9D-4AA3-8250-FA785A6DA935}">
            <xm:f>'Report Card'!$F$36="C"</xm:f>
            <x14:dxf>
              <fill>
                <patternFill>
                  <bgColor rgb="FFFFFF00"/>
                </patternFill>
              </fill>
            </x14:dxf>
          </x14:cfRule>
          <x14:cfRule type="expression" priority="218" stopIfTrue="1" id="{276415D7-E15B-41E7-AC36-0CE5F4F9FB41}">
            <xm:f>'Report Card'!$F$36="D"</xm:f>
            <x14:dxf>
              <fill>
                <patternFill>
                  <bgColor rgb="FFFFC000"/>
                </patternFill>
              </fill>
            </x14:dxf>
          </x14:cfRule>
          <x14:cfRule type="expression" priority="217" stopIfTrue="1" id="{373E28C2-B29F-4108-B4CC-B698C8EB61C7}">
            <xm:f>'Report Card'!$F$36="F"</xm:f>
            <x14:dxf>
              <fill>
                <patternFill>
                  <bgColor rgb="FFFF0000"/>
                </patternFill>
              </fill>
            </x14:dxf>
          </x14:cfRule>
          <xm:sqref>J17:K17</xm:sqref>
        </x14:conditionalFormatting>
        <x14:conditionalFormatting xmlns:xm="http://schemas.microsoft.com/office/excel/2006/main">
          <x14:cfRule type="expression" priority="216" stopIfTrue="1" id="{E46D044D-16C5-4B4D-BF28-786B73F6A52A}">
            <xm:f>'Report Card'!$F$37="A"</xm:f>
            <x14:dxf>
              <fill>
                <patternFill>
                  <bgColor rgb="FF92D050"/>
                </patternFill>
              </fill>
            </x14:dxf>
          </x14:cfRule>
          <x14:cfRule type="expression" priority="215" stopIfTrue="1" id="{386C9BEA-E3AC-414E-9749-5DD03C56BD0E}">
            <xm:f>'Report Card'!$F$37="A+"</xm:f>
            <x14:dxf>
              <fill>
                <patternFill>
                  <bgColor rgb="FF00B050"/>
                </patternFill>
              </fill>
            </x14:dxf>
          </x14:cfRule>
          <x14:cfRule type="expression" priority="214" stopIfTrue="1" id="{90390D11-2ECD-46B2-806D-A5E10E366695}">
            <xm:f>'Report Card'!$F$37="B"</xm:f>
            <x14:dxf>
              <fill>
                <patternFill>
                  <bgColor theme="9" tint="0.59996337778862885"/>
                </patternFill>
              </fill>
            </x14:dxf>
          </x14:cfRule>
          <x14:cfRule type="expression" priority="213" stopIfTrue="1" id="{667E8713-B841-401E-AA34-14DA0A2909D8}">
            <xm:f>'Report Card'!$F$37="C"</xm:f>
            <x14:dxf>
              <fill>
                <patternFill>
                  <bgColor rgb="FFFFFF00"/>
                </patternFill>
              </fill>
            </x14:dxf>
          </x14:cfRule>
          <x14:cfRule type="expression" priority="212" stopIfTrue="1" id="{8BCEBC93-67BB-44DC-9124-2984FDCD3C7C}">
            <xm:f>'Report Card'!$F$37="D"</xm:f>
            <x14:dxf>
              <fill>
                <patternFill>
                  <bgColor rgb="FFFFC000"/>
                </patternFill>
              </fill>
            </x14:dxf>
          </x14:cfRule>
          <x14:cfRule type="expression" priority="211" stopIfTrue="1" id="{67F62CEA-862C-44D6-8E7A-09A34F2E0EE3}">
            <xm:f>'Report Card'!$F$37="F"</xm:f>
            <x14:dxf>
              <fill>
                <patternFill>
                  <bgColor rgb="FFFF0000"/>
                </patternFill>
              </fill>
            </x14:dxf>
          </x14:cfRule>
          <xm:sqref>J18:K18</xm:sqref>
        </x14:conditionalFormatting>
        <x14:conditionalFormatting xmlns:xm="http://schemas.microsoft.com/office/excel/2006/main">
          <x14:cfRule type="expression" priority="210" stopIfTrue="1" id="{DEDDE486-76F4-4664-BEB6-ACB2ED1C9C9F}">
            <xm:f>'Report Card'!$F$38="A"</xm:f>
            <x14:dxf>
              <fill>
                <patternFill>
                  <bgColor rgb="FF92D050"/>
                </patternFill>
              </fill>
            </x14:dxf>
          </x14:cfRule>
          <x14:cfRule type="expression" priority="209" stopIfTrue="1" id="{4138A83B-6482-4604-AD6F-F79F1EA4520F}">
            <xm:f>'Report Card'!$F$38="A+"</xm:f>
            <x14:dxf>
              <fill>
                <patternFill>
                  <bgColor rgb="FF00B050"/>
                </patternFill>
              </fill>
            </x14:dxf>
          </x14:cfRule>
          <x14:cfRule type="expression" priority="208" stopIfTrue="1" id="{A33CAE66-D0AC-41D5-BDCC-F6C56F2F281F}">
            <xm:f>'Report Card'!$F$38="B"</xm:f>
            <x14:dxf>
              <fill>
                <patternFill>
                  <bgColor theme="9" tint="0.59996337778862885"/>
                </patternFill>
              </fill>
            </x14:dxf>
          </x14:cfRule>
          <x14:cfRule type="expression" priority="207" stopIfTrue="1" id="{27C64D10-CA6D-4256-BD81-E77A2D1930E4}">
            <xm:f>'Report Card'!$F$38="C"</xm:f>
            <x14:dxf>
              <fill>
                <patternFill>
                  <bgColor rgb="FFFFFF00"/>
                </patternFill>
              </fill>
            </x14:dxf>
          </x14:cfRule>
          <x14:cfRule type="expression" priority="206" stopIfTrue="1" id="{D3E8DCC9-1FD3-421A-9700-DD2A35F1E76C}">
            <xm:f>'Report Card'!$F$38="D"</xm:f>
            <x14:dxf>
              <fill>
                <patternFill>
                  <bgColor rgb="FFFFC000"/>
                </patternFill>
              </fill>
            </x14:dxf>
          </x14:cfRule>
          <x14:cfRule type="expression" priority="205" stopIfTrue="1" id="{C7AE7CC2-1F43-4692-99CA-A90E0CFA3BB2}">
            <xm:f>'Report Card'!$F$38="F"</xm:f>
            <x14:dxf>
              <fill>
                <patternFill>
                  <bgColor rgb="FFFF0000"/>
                </patternFill>
              </fill>
            </x14:dxf>
          </x14:cfRule>
          <xm:sqref>J19:K19</xm:sqref>
        </x14:conditionalFormatting>
        <x14:conditionalFormatting xmlns:xm="http://schemas.microsoft.com/office/excel/2006/main">
          <x14:cfRule type="expression" priority="204" stopIfTrue="1" id="{14C4F8A9-29C5-430E-B7FA-0EDC55A34AB9}">
            <xm:f>'Report Card'!$F$39="A"</xm:f>
            <x14:dxf>
              <fill>
                <patternFill>
                  <bgColor rgb="FF92D050"/>
                </patternFill>
              </fill>
            </x14:dxf>
          </x14:cfRule>
          <x14:cfRule type="expression" priority="203" stopIfTrue="1" id="{0D2F73C2-318F-49A0-9957-8E236C12AAA8}">
            <xm:f>'Report Card'!$F$39="A+"</xm:f>
            <x14:dxf>
              <fill>
                <patternFill>
                  <bgColor rgb="FF00B050"/>
                </patternFill>
              </fill>
            </x14:dxf>
          </x14:cfRule>
          <x14:cfRule type="expression" priority="202" stopIfTrue="1" id="{DB2842D9-BEE9-441A-8C58-1A2FDFB88422}">
            <xm:f>'Report Card'!$F$39="B"</xm:f>
            <x14:dxf>
              <fill>
                <patternFill>
                  <bgColor theme="9" tint="0.59996337778862885"/>
                </patternFill>
              </fill>
            </x14:dxf>
          </x14:cfRule>
          <x14:cfRule type="expression" priority="201" stopIfTrue="1" id="{FEA04C31-F875-410C-84CE-9DB289CFACA3}">
            <xm:f>'Report Card'!$F$39="C"</xm:f>
            <x14:dxf>
              <fill>
                <patternFill>
                  <bgColor rgb="FFFFFF00"/>
                </patternFill>
              </fill>
            </x14:dxf>
          </x14:cfRule>
          <x14:cfRule type="expression" priority="200" stopIfTrue="1" id="{BA75CE8C-AC15-4ABD-B34C-27F3678C423B}">
            <xm:f>'Report Card'!$F$39="D"</xm:f>
            <x14:dxf>
              <fill>
                <patternFill>
                  <bgColor rgb="FFFFC000"/>
                </patternFill>
              </fill>
            </x14:dxf>
          </x14:cfRule>
          <x14:cfRule type="expression" priority="199" stopIfTrue="1" id="{92CDC861-6778-43F5-99D8-FD7E3A9403A9}">
            <xm:f>'Report Card'!$F$39="F"</xm:f>
            <x14:dxf>
              <fill>
                <patternFill>
                  <bgColor rgb="FFFF0000"/>
                </patternFill>
              </fill>
            </x14:dxf>
          </x14:cfRule>
          <xm:sqref>J20:K20</xm:sqref>
        </x14:conditionalFormatting>
        <x14:conditionalFormatting xmlns:xm="http://schemas.microsoft.com/office/excel/2006/main">
          <x14:cfRule type="expression" priority="193" stopIfTrue="1" id="{51BDFD78-51AC-4028-9025-0D2D99DCDA2B}">
            <xm:f>'Report Card'!$F$40="F"</xm:f>
            <x14:dxf>
              <fill>
                <patternFill>
                  <bgColor rgb="FFFF0000"/>
                </patternFill>
              </fill>
            </x14:dxf>
          </x14:cfRule>
          <x14:cfRule type="expression" priority="194" stopIfTrue="1" id="{7C57CB7D-9B8A-4098-9EF1-CFF545B3266C}">
            <xm:f>'Report Card'!$F$40="D"</xm:f>
            <x14:dxf>
              <fill>
                <patternFill>
                  <bgColor rgb="FFFFC000"/>
                </patternFill>
              </fill>
            </x14:dxf>
          </x14:cfRule>
          <x14:cfRule type="expression" priority="195" stopIfTrue="1" id="{16BE005C-D92F-44A2-AE16-D9E692DE3A5E}">
            <xm:f>'Report Card'!$F$40="C"</xm:f>
            <x14:dxf>
              <fill>
                <patternFill>
                  <bgColor rgb="FFFFFF00"/>
                </patternFill>
              </fill>
            </x14:dxf>
          </x14:cfRule>
          <x14:cfRule type="expression" priority="196" stopIfTrue="1" id="{7A1EC40C-5453-45E6-97D2-732F200FC186}">
            <xm:f>'Report Card'!$F$40="B"</xm:f>
            <x14:dxf>
              <fill>
                <patternFill>
                  <bgColor theme="9" tint="0.59996337778862885"/>
                </patternFill>
              </fill>
            </x14:dxf>
          </x14:cfRule>
          <x14:cfRule type="expression" priority="197" stopIfTrue="1" id="{DFDAEF5D-0352-4CD2-A51D-A2478EA4E947}">
            <xm:f>'Report Card'!$F$40="A+"</xm:f>
            <x14:dxf>
              <fill>
                <patternFill>
                  <bgColor rgb="FF00B050"/>
                </patternFill>
              </fill>
            </x14:dxf>
          </x14:cfRule>
          <x14:cfRule type="expression" priority="198" stopIfTrue="1" id="{E1F470ED-1A4E-416F-B7DB-8B4057553F3F}">
            <xm:f>'Report Card'!$F$40="A"</xm:f>
            <x14:dxf>
              <fill>
                <patternFill>
                  <bgColor rgb="FF92D050"/>
                </patternFill>
              </fill>
            </x14:dxf>
          </x14:cfRule>
          <xm:sqref>J21:K21</xm:sqref>
        </x14:conditionalFormatting>
        <x14:conditionalFormatting xmlns:xm="http://schemas.microsoft.com/office/excel/2006/main">
          <x14:cfRule type="expression" priority="192" stopIfTrue="1" id="{9627F9D8-1709-4F80-98BB-E58C8F3C5CCC}">
            <xm:f>'Report Card'!$F$41="A"</xm:f>
            <x14:dxf>
              <fill>
                <patternFill>
                  <bgColor rgb="FF92D050"/>
                </patternFill>
              </fill>
            </x14:dxf>
          </x14:cfRule>
          <x14:cfRule type="expression" priority="191" stopIfTrue="1" id="{6FAF3E8E-4D34-465A-BBDC-CA42D7FDECF3}">
            <xm:f>'Report Card'!$F$41="A+"</xm:f>
            <x14:dxf>
              <fill>
                <patternFill>
                  <bgColor rgb="FF00B050"/>
                </patternFill>
              </fill>
            </x14:dxf>
          </x14:cfRule>
          <x14:cfRule type="expression" priority="190" stopIfTrue="1" id="{EF9CE21C-CE28-4830-BA08-B3B28C069AE8}">
            <xm:f>'Report Card'!$F$41="B"</xm:f>
            <x14:dxf>
              <fill>
                <patternFill>
                  <bgColor theme="9" tint="0.59996337778862885"/>
                </patternFill>
              </fill>
            </x14:dxf>
          </x14:cfRule>
          <x14:cfRule type="expression" priority="189" stopIfTrue="1" id="{36B3EB91-74F5-4122-B80C-9ED94C0CC9EF}">
            <xm:f>'Report Card'!$F$41="C"</xm:f>
            <x14:dxf>
              <fill>
                <patternFill>
                  <bgColor rgb="FFFFFF00"/>
                </patternFill>
              </fill>
            </x14:dxf>
          </x14:cfRule>
          <x14:cfRule type="expression" priority="188" stopIfTrue="1" id="{403F7C7B-4886-4B92-AC40-B78D9781A69D}">
            <xm:f>'Report Card'!$F$41="D"</xm:f>
            <x14:dxf>
              <fill>
                <patternFill>
                  <bgColor rgb="FFFFC000"/>
                </patternFill>
              </fill>
            </x14:dxf>
          </x14:cfRule>
          <x14:cfRule type="expression" priority="187" stopIfTrue="1" id="{F5123172-1617-4CD8-8A28-BDD2FB74DB5D}">
            <xm:f>'Report Card'!$F$41="F"</xm:f>
            <x14:dxf>
              <fill>
                <patternFill>
                  <bgColor rgb="FFFF0000"/>
                </patternFill>
              </fill>
            </x14:dxf>
          </x14:cfRule>
          <xm:sqref>J22:K22</xm:sqref>
        </x14:conditionalFormatting>
        <x14:conditionalFormatting xmlns:xm="http://schemas.microsoft.com/office/excel/2006/main">
          <x14:cfRule type="expression" priority="186" stopIfTrue="1" id="{25E3DE36-B929-4AB0-8ABD-05C62748EA07}">
            <xm:f>'Report Card'!$F$43="A"</xm:f>
            <x14:dxf>
              <fill>
                <patternFill>
                  <bgColor rgb="FF92D050"/>
                </patternFill>
              </fill>
            </x14:dxf>
          </x14:cfRule>
          <x14:cfRule type="expression" priority="185" stopIfTrue="1" id="{0A1748B2-B5CA-4AFA-B640-09A80E08D0F3}">
            <xm:f>'Report Card'!$F$43="A+"</xm:f>
            <x14:dxf>
              <fill>
                <patternFill>
                  <bgColor rgb="FF00B050"/>
                </patternFill>
              </fill>
            </x14:dxf>
          </x14:cfRule>
          <x14:cfRule type="expression" priority="184" stopIfTrue="1" id="{3C9DBD68-D8B1-4DB1-AA4F-E8979184BE3F}">
            <xm:f>'Report Card'!$F$43="B"</xm:f>
            <x14:dxf>
              <fill>
                <patternFill>
                  <bgColor theme="9" tint="0.59996337778862885"/>
                </patternFill>
              </fill>
            </x14:dxf>
          </x14:cfRule>
          <x14:cfRule type="expression" priority="183" stopIfTrue="1" id="{9B49079B-EF2E-4244-B5B1-D393808AB97C}">
            <xm:f>'Report Card'!$F$43="C"</xm:f>
            <x14:dxf>
              <fill>
                <patternFill>
                  <bgColor rgb="FFFFFF00"/>
                </patternFill>
              </fill>
            </x14:dxf>
          </x14:cfRule>
          <x14:cfRule type="expression" priority="182" stopIfTrue="1" id="{7AB1F40F-F892-4B17-B10C-C63539CFA48E}">
            <xm:f>'Report Card'!$F$43="D"</xm:f>
            <x14:dxf>
              <fill>
                <patternFill>
                  <bgColor rgb="FFFFC000"/>
                </patternFill>
              </fill>
            </x14:dxf>
          </x14:cfRule>
          <x14:cfRule type="expression" priority="181" stopIfTrue="1" id="{3F3E2947-B8C0-4500-8915-8A75D369225D}">
            <xm:f>'Report Card'!$F$43="F"</xm:f>
            <x14:dxf>
              <fill>
                <patternFill>
                  <bgColor rgb="FFFF0000"/>
                </patternFill>
              </fill>
            </x14:dxf>
          </x14:cfRule>
          <xm:sqref>L6:M6</xm:sqref>
        </x14:conditionalFormatting>
        <x14:conditionalFormatting xmlns:xm="http://schemas.microsoft.com/office/excel/2006/main">
          <x14:cfRule type="expression" priority="180" stopIfTrue="1" id="{48B56233-FFDA-4303-832F-E0B6CC295B45}">
            <xm:f>'Report Card'!$F$44="A"</xm:f>
            <x14:dxf>
              <fill>
                <patternFill>
                  <bgColor rgb="FF92D050"/>
                </patternFill>
              </fill>
            </x14:dxf>
          </x14:cfRule>
          <x14:cfRule type="expression" priority="179" stopIfTrue="1" id="{BCFAEF9D-1DF2-4981-A752-DC667312467E}">
            <xm:f>'Report Card'!$F$44="A+"</xm:f>
            <x14:dxf>
              <fill>
                <patternFill>
                  <bgColor rgb="FF00B050"/>
                </patternFill>
              </fill>
            </x14:dxf>
          </x14:cfRule>
          <x14:cfRule type="expression" priority="178" stopIfTrue="1" id="{240FEFCA-5518-4CA5-A865-2187204F49D4}">
            <xm:f>'Report Card'!$F$44="B"</xm:f>
            <x14:dxf>
              <fill>
                <patternFill>
                  <bgColor theme="9" tint="0.59996337778862885"/>
                </patternFill>
              </fill>
            </x14:dxf>
          </x14:cfRule>
          <x14:cfRule type="expression" priority="177" stopIfTrue="1" id="{F48D6FBA-AC6B-4AA0-BBB3-C13F8B5AF5B2}">
            <xm:f>'Report Card'!$F$44="C"</xm:f>
            <x14:dxf>
              <fill>
                <patternFill>
                  <bgColor rgb="FFFFFF00"/>
                </patternFill>
              </fill>
            </x14:dxf>
          </x14:cfRule>
          <x14:cfRule type="expression" priority="176" stopIfTrue="1" id="{DF716CD4-6684-41F1-9CA9-96A5B54B4FF3}">
            <xm:f>'Report Card'!$F$44="D"</xm:f>
            <x14:dxf>
              <fill>
                <patternFill>
                  <bgColor rgb="FFFFC000"/>
                </patternFill>
              </fill>
            </x14:dxf>
          </x14:cfRule>
          <x14:cfRule type="expression" priority="175" stopIfTrue="1" id="{CAB2E6E1-0C4D-4423-87E3-8679FBF4FBE0}">
            <xm:f>'Report Card'!$F$44="F"</xm:f>
            <x14:dxf>
              <fill>
                <patternFill>
                  <bgColor rgb="FFFF0000"/>
                </patternFill>
              </fill>
            </x14:dxf>
          </x14:cfRule>
          <xm:sqref>L7:M7</xm:sqref>
        </x14:conditionalFormatting>
        <x14:conditionalFormatting xmlns:xm="http://schemas.microsoft.com/office/excel/2006/main">
          <x14:cfRule type="expression" priority="174" stopIfTrue="1" id="{B0618A69-780F-4384-A56D-CE767393F63C}">
            <xm:f>'Report Card'!$F$45="A"</xm:f>
            <x14:dxf>
              <fill>
                <patternFill>
                  <bgColor rgb="FF92D050"/>
                </patternFill>
              </fill>
            </x14:dxf>
          </x14:cfRule>
          <x14:cfRule type="expression" priority="173" stopIfTrue="1" id="{9CEDFD49-E13B-4784-91D4-EEF9EBEB19BE}">
            <xm:f>'Report Card'!$F$45="A+"</xm:f>
            <x14:dxf>
              <fill>
                <patternFill>
                  <bgColor rgb="FF00B050"/>
                </patternFill>
              </fill>
            </x14:dxf>
          </x14:cfRule>
          <x14:cfRule type="expression" priority="172" stopIfTrue="1" id="{7DD70EC7-79B5-427D-B64A-CEAD0499355D}">
            <xm:f>'Report Card'!$F$45="B"</xm:f>
            <x14:dxf>
              <fill>
                <patternFill>
                  <bgColor theme="9" tint="0.59996337778862885"/>
                </patternFill>
              </fill>
            </x14:dxf>
          </x14:cfRule>
          <x14:cfRule type="expression" priority="171" stopIfTrue="1" id="{572821EA-8CCC-422F-9EF6-C7AEE41B759B}">
            <xm:f>'Report Card'!$F$45="C"</xm:f>
            <x14:dxf>
              <fill>
                <patternFill>
                  <bgColor rgb="FFFFFF00"/>
                </patternFill>
              </fill>
            </x14:dxf>
          </x14:cfRule>
          <x14:cfRule type="expression" priority="170" stopIfTrue="1" id="{9CAB5BD5-8208-49E0-989D-562E4008AA8D}">
            <xm:f>'Report Card'!$F$45="D"</xm:f>
            <x14:dxf>
              <fill>
                <patternFill>
                  <bgColor rgb="FFFFC000"/>
                </patternFill>
              </fill>
            </x14:dxf>
          </x14:cfRule>
          <x14:cfRule type="expression" priority="169" stopIfTrue="1" id="{A151BE60-116A-4AA2-8735-843358A4EEAC}">
            <xm:f>'Report Card'!$F$45="F"</xm:f>
            <x14:dxf>
              <fill>
                <patternFill>
                  <bgColor rgb="FFFF0000"/>
                </patternFill>
              </fill>
            </x14:dxf>
          </x14:cfRule>
          <xm:sqref>L8:M8</xm:sqref>
        </x14:conditionalFormatting>
        <x14:conditionalFormatting xmlns:xm="http://schemas.microsoft.com/office/excel/2006/main">
          <x14:cfRule type="expression" priority="168" stopIfTrue="1" id="{3DA00910-546E-4D1B-BF7E-B715E1B152CF}">
            <xm:f>'Report Card'!$F$46="A"</xm:f>
            <x14:dxf>
              <fill>
                <patternFill>
                  <bgColor rgb="FF92D050"/>
                </patternFill>
              </fill>
            </x14:dxf>
          </x14:cfRule>
          <x14:cfRule type="expression" priority="167" stopIfTrue="1" id="{28577A29-4B5B-4951-822C-A3558C4E9B92}">
            <xm:f>'Report Card'!$F$46="A+"</xm:f>
            <x14:dxf>
              <fill>
                <patternFill>
                  <bgColor rgb="FF00B050"/>
                </patternFill>
              </fill>
            </x14:dxf>
          </x14:cfRule>
          <x14:cfRule type="expression" priority="166" stopIfTrue="1" id="{5C41DFF7-5891-4475-BB83-97C37123D530}">
            <xm:f>'Report Card'!$F$46="B"</xm:f>
            <x14:dxf>
              <fill>
                <patternFill>
                  <bgColor theme="9" tint="0.59996337778862885"/>
                </patternFill>
              </fill>
            </x14:dxf>
          </x14:cfRule>
          <x14:cfRule type="expression" priority="165" stopIfTrue="1" id="{3605529D-2307-498F-8BBF-5D9C1B5108D7}">
            <xm:f>'Report Card'!$F$46="C"</xm:f>
            <x14:dxf>
              <fill>
                <patternFill>
                  <bgColor rgb="FFFFFF00"/>
                </patternFill>
              </fill>
            </x14:dxf>
          </x14:cfRule>
          <x14:cfRule type="expression" priority="164" stopIfTrue="1" id="{BDA32E63-6F9B-4DD3-9FA7-A25B01B22A83}">
            <xm:f>'Report Card'!$F$46="D"</xm:f>
            <x14:dxf>
              <fill>
                <patternFill>
                  <bgColor rgb="FFFFC000"/>
                </patternFill>
              </fill>
            </x14:dxf>
          </x14:cfRule>
          <x14:cfRule type="expression" priority="163" stopIfTrue="1" id="{6EED71DC-32F4-409D-8218-F1B483847AC7}">
            <xm:f>'Report Card'!$F$46="F"</xm:f>
            <x14:dxf>
              <fill>
                <patternFill>
                  <bgColor rgb="FFFF0000"/>
                </patternFill>
              </fill>
            </x14:dxf>
          </x14:cfRule>
          <xm:sqref>L9:M9</xm:sqref>
        </x14:conditionalFormatting>
        <x14:conditionalFormatting xmlns:xm="http://schemas.microsoft.com/office/excel/2006/main">
          <x14:cfRule type="expression" priority="162" stopIfTrue="1" id="{0E5229D4-1E81-4A9B-AFCD-DB282F6CEB03}">
            <xm:f>'Report Card'!$F$47="A"</xm:f>
            <x14:dxf>
              <fill>
                <patternFill>
                  <bgColor rgb="FF92D050"/>
                </patternFill>
              </fill>
            </x14:dxf>
          </x14:cfRule>
          <x14:cfRule type="expression" priority="161" stopIfTrue="1" id="{9D60987F-4C9E-4069-B92C-D66417317883}">
            <xm:f>'Report Card'!$F$47="A+"</xm:f>
            <x14:dxf>
              <fill>
                <patternFill>
                  <bgColor rgb="FF00B050"/>
                </patternFill>
              </fill>
            </x14:dxf>
          </x14:cfRule>
          <x14:cfRule type="expression" priority="160" stopIfTrue="1" id="{3DF52173-FB02-4BF1-89FC-57BFFCFB7C62}">
            <xm:f>'Report Card'!$F$47="B"</xm:f>
            <x14:dxf>
              <fill>
                <patternFill>
                  <bgColor theme="9" tint="0.59996337778862885"/>
                </patternFill>
              </fill>
            </x14:dxf>
          </x14:cfRule>
          <x14:cfRule type="expression" priority="159" stopIfTrue="1" id="{3D786B51-3BAE-442C-9BCE-9E0BBD30EF06}">
            <xm:f>'Report Card'!$F$47="C"</xm:f>
            <x14:dxf>
              <fill>
                <patternFill>
                  <bgColor rgb="FFFFFF00"/>
                </patternFill>
              </fill>
            </x14:dxf>
          </x14:cfRule>
          <x14:cfRule type="expression" priority="158" stopIfTrue="1" id="{8874DE73-9882-4C94-B4AD-21309A45BBE7}">
            <xm:f>'Report Card'!$F$47="D"</xm:f>
            <x14:dxf>
              <fill>
                <patternFill>
                  <bgColor rgb="FFFFC000"/>
                </patternFill>
              </fill>
            </x14:dxf>
          </x14:cfRule>
          <x14:cfRule type="expression" priority="157" stopIfTrue="1" id="{281258B7-1390-4D6D-B3F6-458B98D8E3BF}">
            <xm:f>'Report Card'!$F$47="F"</xm:f>
            <x14:dxf>
              <fill>
                <patternFill>
                  <bgColor rgb="FFFF0000"/>
                </patternFill>
              </fill>
            </x14:dxf>
          </x14:cfRule>
          <xm:sqref>L10:M10</xm:sqref>
        </x14:conditionalFormatting>
        <x14:conditionalFormatting xmlns:xm="http://schemas.microsoft.com/office/excel/2006/main">
          <x14:cfRule type="expression" priority="156" stopIfTrue="1" id="{3314D6B4-FFB5-4377-9D57-4FB5A64AD26E}">
            <xm:f>'Report Card'!$F$48="A"</xm:f>
            <x14:dxf>
              <fill>
                <patternFill>
                  <bgColor rgb="FF92D050"/>
                </patternFill>
              </fill>
            </x14:dxf>
          </x14:cfRule>
          <x14:cfRule type="expression" priority="155" stopIfTrue="1" id="{4ABBAC64-AB39-4442-954A-51FD1AC620F4}">
            <xm:f>'Report Card'!$F$48="A+"</xm:f>
            <x14:dxf>
              <fill>
                <patternFill>
                  <bgColor rgb="FF00B050"/>
                </patternFill>
              </fill>
            </x14:dxf>
          </x14:cfRule>
          <x14:cfRule type="expression" priority="154" stopIfTrue="1" id="{36C58749-D1D0-439F-940E-576C99C0B7B2}">
            <xm:f>'Report Card'!$F$48="B"</xm:f>
            <x14:dxf>
              <fill>
                <patternFill>
                  <bgColor theme="9" tint="0.59996337778862885"/>
                </patternFill>
              </fill>
            </x14:dxf>
          </x14:cfRule>
          <x14:cfRule type="expression" priority="153" stopIfTrue="1" id="{46899F33-1810-4AB8-848D-B57742E0EDBC}">
            <xm:f>'Report Card'!$F$48="C"</xm:f>
            <x14:dxf>
              <fill>
                <patternFill>
                  <bgColor rgb="FFFFFF00"/>
                </patternFill>
              </fill>
            </x14:dxf>
          </x14:cfRule>
          <x14:cfRule type="expression" priority="152" stopIfTrue="1" id="{91D6309B-ADBC-44EB-A8D3-3D72ABEE4522}">
            <xm:f>'Report Card'!$F$48="D"</xm:f>
            <x14:dxf>
              <fill>
                <patternFill>
                  <bgColor rgb="FFFFC000"/>
                </patternFill>
              </fill>
            </x14:dxf>
          </x14:cfRule>
          <x14:cfRule type="expression" priority="151" stopIfTrue="1" id="{B9201A1C-A8BA-4CB3-AD82-A0EBEC68B3E9}">
            <xm:f>'Report Card'!$F$48="F"</xm:f>
            <x14:dxf>
              <fill>
                <patternFill>
                  <bgColor rgb="FFFF0000"/>
                </patternFill>
              </fill>
            </x14:dxf>
          </x14:cfRule>
          <xm:sqref>L11:M11</xm:sqref>
        </x14:conditionalFormatting>
        <x14:conditionalFormatting xmlns:xm="http://schemas.microsoft.com/office/excel/2006/main">
          <x14:cfRule type="expression" priority="150" stopIfTrue="1" id="{13AD45AE-99DB-434A-BC31-118CF08C3E08}">
            <xm:f>'Report Card'!$F$49="A"</xm:f>
            <x14:dxf>
              <fill>
                <patternFill>
                  <bgColor rgb="FF92D050"/>
                </patternFill>
              </fill>
            </x14:dxf>
          </x14:cfRule>
          <x14:cfRule type="expression" priority="149" stopIfTrue="1" id="{754FBCBF-660C-428F-9360-2F48A6CC2E3D}">
            <xm:f>'Report Card'!$F$49="A+"</xm:f>
            <x14:dxf>
              <fill>
                <patternFill>
                  <bgColor rgb="FF00B050"/>
                </patternFill>
              </fill>
            </x14:dxf>
          </x14:cfRule>
          <x14:cfRule type="expression" priority="147" stopIfTrue="1" id="{B15F7ED4-AC1C-4C3B-9CEB-71486295D922}">
            <xm:f>'Report Card'!$F$49="C"</xm:f>
            <x14:dxf>
              <fill>
                <patternFill>
                  <bgColor rgb="FFFFFF00"/>
                </patternFill>
              </fill>
            </x14:dxf>
          </x14:cfRule>
          <x14:cfRule type="expression" priority="148" stopIfTrue="1" id="{B92F9D07-FFF8-4474-B8C1-57911A520ADE}">
            <xm:f>'Report Card'!$F$49="B"</xm:f>
            <x14:dxf>
              <fill>
                <patternFill>
                  <bgColor theme="9" tint="0.59996337778862885"/>
                </patternFill>
              </fill>
            </x14:dxf>
          </x14:cfRule>
          <x14:cfRule type="expression" priority="146" stopIfTrue="1" id="{2AB07989-2B73-4FBE-89B7-BDC2F50D7CAF}">
            <xm:f>'Report Card'!$F$49="D"</xm:f>
            <x14:dxf>
              <fill>
                <patternFill>
                  <bgColor rgb="FFFFC000"/>
                </patternFill>
              </fill>
            </x14:dxf>
          </x14:cfRule>
          <x14:cfRule type="expression" priority="145" stopIfTrue="1" id="{972C8BBC-3726-4B87-AC02-4133B5CBF264}">
            <xm:f>'Report Card'!$F$49="F"</xm:f>
            <x14:dxf>
              <fill>
                <patternFill>
                  <bgColor rgb="FFFF0000"/>
                </patternFill>
              </fill>
            </x14:dxf>
          </x14:cfRule>
          <xm:sqref>L12:M12</xm:sqref>
        </x14:conditionalFormatting>
        <x14:conditionalFormatting xmlns:xm="http://schemas.microsoft.com/office/excel/2006/main">
          <x14:cfRule type="expression" priority="144" stopIfTrue="1" id="{C98821CC-DB50-46EA-AE1A-A103D18E3ED0}">
            <xm:f>'Report Card'!$F$50="A"</xm:f>
            <x14:dxf>
              <fill>
                <patternFill>
                  <bgColor rgb="FF92D050"/>
                </patternFill>
              </fill>
            </x14:dxf>
          </x14:cfRule>
          <x14:cfRule type="expression" priority="143" stopIfTrue="1" id="{96A2AC5E-EDE1-4F02-9743-5FF9687A2971}">
            <xm:f>'Report Card'!$F$50="A+"</xm:f>
            <x14:dxf>
              <fill>
                <patternFill>
                  <bgColor rgb="FF00B050"/>
                </patternFill>
              </fill>
            </x14:dxf>
          </x14:cfRule>
          <x14:cfRule type="expression" priority="142" stopIfTrue="1" id="{C32785AF-8621-49B2-A972-2CE48CC2CEC8}">
            <xm:f>'Report Card'!$F$50="B"</xm:f>
            <x14:dxf>
              <fill>
                <patternFill>
                  <bgColor theme="9" tint="0.59996337778862885"/>
                </patternFill>
              </fill>
            </x14:dxf>
          </x14:cfRule>
          <x14:cfRule type="expression" priority="141" stopIfTrue="1" id="{86CAB0BE-623C-495F-A4D3-97A8E1DAF93C}">
            <xm:f>'Report Card'!$F$50="C"</xm:f>
            <x14:dxf>
              <fill>
                <patternFill>
                  <bgColor rgb="FFFFFF00"/>
                </patternFill>
              </fill>
            </x14:dxf>
          </x14:cfRule>
          <x14:cfRule type="expression" priority="140" stopIfTrue="1" id="{357C4F17-EFA6-490A-BBFA-863C1F625049}">
            <xm:f>'Report Card'!$F$50="D"</xm:f>
            <x14:dxf>
              <fill>
                <patternFill>
                  <bgColor rgb="FFFFC000"/>
                </patternFill>
              </fill>
            </x14:dxf>
          </x14:cfRule>
          <x14:cfRule type="expression" priority="139" stopIfTrue="1" id="{2D9EBFBA-6A28-41B3-A9F1-72695AF4D5B8}">
            <xm:f>'Report Card'!$F$50="F"</xm:f>
            <x14:dxf>
              <fill>
                <patternFill>
                  <bgColor rgb="FFFF0000"/>
                </patternFill>
              </fill>
            </x14:dxf>
          </x14:cfRule>
          <xm:sqref>L13:M13</xm:sqref>
        </x14:conditionalFormatting>
        <x14:conditionalFormatting xmlns:xm="http://schemas.microsoft.com/office/excel/2006/main">
          <x14:cfRule type="expression" priority="138" stopIfTrue="1" id="{79515E26-ACA7-49BE-8B34-4126CFBF1EA3}">
            <xm:f>'Report Card'!$F$51="A"</xm:f>
            <x14:dxf>
              <fill>
                <patternFill>
                  <bgColor rgb="FF92D050"/>
                </patternFill>
              </fill>
            </x14:dxf>
          </x14:cfRule>
          <x14:cfRule type="expression" priority="137" stopIfTrue="1" id="{D8AC8F88-E064-4063-BC4F-3F72F9CB328B}">
            <xm:f>'Report Card'!$F$51="A+"</xm:f>
            <x14:dxf>
              <fill>
                <patternFill>
                  <bgColor rgb="FF00B050"/>
                </patternFill>
              </fill>
            </x14:dxf>
          </x14:cfRule>
          <x14:cfRule type="expression" priority="136" stopIfTrue="1" id="{DA27B460-85DD-4D2F-96F5-325611EBAABA}">
            <xm:f>'Report Card'!$F$51="B"</xm:f>
            <x14:dxf>
              <fill>
                <patternFill>
                  <bgColor theme="9" tint="0.59996337778862885"/>
                </patternFill>
              </fill>
            </x14:dxf>
          </x14:cfRule>
          <x14:cfRule type="expression" priority="135" stopIfTrue="1" id="{C424783F-AEAD-4321-8A98-306D72F3DE06}">
            <xm:f>'Report Card'!$F$51="C"</xm:f>
            <x14:dxf>
              <fill>
                <patternFill>
                  <bgColor rgb="FFFFFF00"/>
                </patternFill>
              </fill>
            </x14:dxf>
          </x14:cfRule>
          <x14:cfRule type="expression" priority="134" stopIfTrue="1" id="{EC467831-66D9-4577-97AB-239E8E94A512}">
            <xm:f>'Report Card'!$F$51="D"</xm:f>
            <x14:dxf>
              <fill>
                <patternFill>
                  <bgColor rgb="FFFFC000"/>
                </patternFill>
              </fill>
            </x14:dxf>
          </x14:cfRule>
          <x14:cfRule type="expression" priority="133" stopIfTrue="1" id="{52FF9E90-400E-4BBA-98E6-AC6C315EA597}">
            <xm:f>'Report Card'!$F$51="F"</xm:f>
            <x14:dxf>
              <fill>
                <patternFill>
                  <bgColor rgb="FFFF0000"/>
                </patternFill>
              </fill>
            </x14:dxf>
          </x14:cfRule>
          <xm:sqref>L14:M14</xm:sqref>
        </x14:conditionalFormatting>
        <x14:conditionalFormatting xmlns:xm="http://schemas.microsoft.com/office/excel/2006/main">
          <x14:cfRule type="expression" priority="132" stopIfTrue="1" id="{40A054D0-E1DE-45A5-9D22-FFE8F25DB83A}">
            <xm:f>'Report Card'!$F$52="A"</xm:f>
            <x14:dxf>
              <fill>
                <patternFill>
                  <bgColor rgb="FF92D050"/>
                </patternFill>
              </fill>
            </x14:dxf>
          </x14:cfRule>
          <x14:cfRule type="expression" priority="131" stopIfTrue="1" id="{DB24F530-0367-407E-A88B-A4E6C3FBB4C4}">
            <xm:f>'Report Card'!$F$52="A+"</xm:f>
            <x14:dxf>
              <fill>
                <patternFill>
                  <bgColor rgb="FF00B050"/>
                </patternFill>
              </fill>
            </x14:dxf>
          </x14:cfRule>
          <x14:cfRule type="expression" priority="130" stopIfTrue="1" id="{F3919E6D-5E0F-4707-9DF5-37A35C5FDAEB}">
            <xm:f>'Report Card'!$F$52="B"</xm:f>
            <x14:dxf>
              <fill>
                <patternFill>
                  <bgColor theme="9" tint="0.59996337778862885"/>
                </patternFill>
              </fill>
            </x14:dxf>
          </x14:cfRule>
          <x14:cfRule type="expression" priority="129" stopIfTrue="1" id="{7ED2182B-4B3C-41B0-B80E-63C3914B996F}">
            <xm:f>'Report Card'!$F$52="C"</xm:f>
            <x14:dxf>
              <fill>
                <patternFill>
                  <bgColor rgb="FFFFFF00"/>
                </patternFill>
              </fill>
            </x14:dxf>
          </x14:cfRule>
          <x14:cfRule type="expression" priority="128" stopIfTrue="1" id="{8C5D6CB0-9279-4F80-9A22-AE512FA845F2}">
            <xm:f>'Report Card'!$F$52="D"</xm:f>
            <x14:dxf>
              <fill>
                <patternFill>
                  <bgColor rgb="FFFFC000"/>
                </patternFill>
              </fill>
            </x14:dxf>
          </x14:cfRule>
          <x14:cfRule type="expression" priority="127" stopIfTrue="1" id="{55CC58A3-0A9C-4FAB-8F60-81A3DB661A49}">
            <xm:f>'Report Card'!$F$52="F"</xm:f>
            <x14:dxf>
              <fill>
                <patternFill>
                  <bgColor rgb="FFFF0000"/>
                </patternFill>
              </fill>
            </x14:dxf>
          </x14:cfRule>
          <xm:sqref>L15:M15</xm:sqref>
        </x14:conditionalFormatting>
        <x14:conditionalFormatting xmlns:xm="http://schemas.microsoft.com/office/excel/2006/main">
          <x14:cfRule type="expression" priority="126" stopIfTrue="1" id="{D4A4B653-676E-4584-A6CE-D7A06E1C3309}">
            <xm:f>'Report Card'!$F$53="A"</xm:f>
            <x14:dxf>
              <fill>
                <patternFill>
                  <bgColor rgb="FF92D050"/>
                </patternFill>
              </fill>
            </x14:dxf>
          </x14:cfRule>
          <x14:cfRule type="expression" priority="125" stopIfTrue="1" id="{BDC126FE-20A6-42F3-9926-5B7E1ED09ED5}">
            <xm:f>'Report Card'!$F$53="A+"</xm:f>
            <x14:dxf>
              <fill>
                <patternFill>
                  <bgColor rgb="FF00B050"/>
                </patternFill>
              </fill>
            </x14:dxf>
          </x14:cfRule>
          <x14:cfRule type="expression" priority="124" stopIfTrue="1" id="{4E1C8648-633B-443C-9E6C-483D1822108B}">
            <xm:f>'Report Card'!$F$53="B"</xm:f>
            <x14:dxf>
              <fill>
                <patternFill>
                  <bgColor theme="9" tint="0.59996337778862885"/>
                </patternFill>
              </fill>
            </x14:dxf>
          </x14:cfRule>
          <x14:cfRule type="expression" priority="123" stopIfTrue="1" id="{C22FA22C-602C-4F24-B8C2-97EB46E4B27E}">
            <xm:f>'Report Card'!$F$53="C"</xm:f>
            <x14:dxf>
              <fill>
                <patternFill>
                  <bgColor rgb="FFFFFF00"/>
                </patternFill>
              </fill>
            </x14:dxf>
          </x14:cfRule>
          <x14:cfRule type="expression" priority="122" stopIfTrue="1" id="{256C94CA-ED3D-4C22-8A64-6A57581EBC05}">
            <xm:f>'Report Card'!$F$53="D"</xm:f>
            <x14:dxf>
              <fill>
                <patternFill>
                  <bgColor rgb="FFFFC000"/>
                </patternFill>
              </fill>
            </x14:dxf>
          </x14:cfRule>
          <x14:cfRule type="expression" priority="121" stopIfTrue="1" id="{6B2DF26C-EBCE-4C1C-91FE-08BF902A2ED8}">
            <xm:f>'Report Card'!$F$53="F"</xm:f>
            <x14:dxf>
              <fill>
                <patternFill>
                  <bgColor rgb="FFFF0000"/>
                </patternFill>
              </fill>
            </x14:dxf>
          </x14:cfRule>
          <xm:sqref>L16:M16</xm:sqref>
        </x14:conditionalFormatting>
        <x14:conditionalFormatting xmlns:xm="http://schemas.microsoft.com/office/excel/2006/main">
          <x14:cfRule type="expression" priority="120" stopIfTrue="1" id="{C99E3895-DAA9-4842-A5DD-AFC09887F8D5}">
            <xm:f>'Report Card'!$F$55="A"</xm:f>
            <x14:dxf>
              <fill>
                <patternFill>
                  <bgColor rgb="FF92D050"/>
                </patternFill>
              </fill>
            </x14:dxf>
          </x14:cfRule>
          <x14:cfRule type="expression" priority="119" stopIfTrue="1" id="{3E146A97-B830-4ED3-942B-505EC72A2677}">
            <xm:f>'Report Card'!$F$55="A+"</xm:f>
            <x14:dxf>
              <fill>
                <patternFill>
                  <bgColor rgb="FF00B050"/>
                </patternFill>
              </fill>
            </x14:dxf>
          </x14:cfRule>
          <x14:cfRule type="expression" priority="118" stopIfTrue="1" id="{32D78516-8B05-4CC8-A114-AE212E381E93}">
            <xm:f>'Report Card'!$F$55="B"</xm:f>
            <x14:dxf>
              <fill>
                <patternFill>
                  <bgColor theme="9" tint="0.59996337778862885"/>
                </patternFill>
              </fill>
            </x14:dxf>
          </x14:cfRule>
          <x14:cfRule type="expression" priority="117" stopIfTrue="1" id="{276D1929-43C2-485E-993C-6B98AAC90354}">
            <xm:f>'Report Card'!$F$55="C"</xm:f>
            <x14:dxf>
              <fill>
                <patternFill>
                  <bgColor rgb="FFFFFF00"/>
                </patternFill>
              </fill>
            </x14:dxf>
          </x14:cfRule>
          <x14:cfRule type="expression" priority="116" stopIfTrue="1" id="{64B8874F-9B60-44BA-B555-912744728C4F}">
            <xm:f>'Report Card'!$F$55="D"</xm:f>
            <x14:dxf>
              <fill>
                <patternFill>
                  <bgColor rgb="FFFFC000"/>
                </patternFill>
              </fill>
            </x14:dxf>
          </x14:cfRule>
          <x14:cfRule type="expression" priority="115" stopIfTrue="1" id="{F59009A8-412C-4031-99C5-29B16AC654A1}">
            <xm:f>'Report Card'!$F$55="F"</xm:f>
            <x14:dxf>
              <fill>
                <patternFill>
                  <bgColor rgb="FFFF0000"/>
                </patternFill>
              </fill>
            </x14:dxf>
          </x14:cfRule>
          <xm:sqref>N6:O6</xm:sqref>
        </x14:conditionalFormatting>
        <x14:conditionalFormatting xmlns:xm="http://schemas.microsoft.com/office/excel/2006/main">
          <x14:cfRule type="expression" priority="114" stopIfTrue="1" id="{9C43DC32-BBAC-43E2-893D-8D33F454058B}">
            <xm:f>'Report Card'!$F$56="A"</xm:f>
            <x14:dxf>
              <fill>
                <patternFill>
                  <bgColor rgb="FF92D050"/>
                </patternFill>
              </fill>
            </x14:dxf>
          </x14:cfRule>
          <x14:cfRule type="expression" priority="113" stopIfTrue="1" id="{2A1E28CB-1AE9-4A70-8B5F-DD54E2085C0B}">
            <xm:f>'Report Card'!$F$56="A+"</xm:f>
            <x14:dxf>
              <fill>
                <patternFill>
                  <bgColor rgb="FF00B050"/>
                </patternFill>
              </fill>
            </x14:dxf>
          </x14:cfRule>
          <x14:cfRule type="expression" priority="112" stopIfTrue="1" id="{57004699-1C2B-457C-AAC1-1546C4FF36A1}">
            <xm:f>'Report Card'!$F$56="B"</xm:f>
            <x14:dxf>
              <fill>
                <patternFill>
                  <bgColor theme="9" tint="0.59996337778862885"/>
                </patternFill>
              </fill>
            </x14:dxf>
          </x14:cfRule>
          <x14:cfRule type="expression" priority="111" stopIfTrue="1" id="{C84B89A5-6ED6-4EC0-B820-FB4F1D64277A}">
            <xm:f>'Report Card'!$F$56="C"</xm:f>
            <x14:dxf>
              <fill>
                <patternFill>
                  <bgColor rgb="FFFFFF00"/>
                </patternFill>
              </fill>
            </x14:dxf>
          </x14:cfRule>
          <x14:cfRule type="expression" priority="110" stopIfTrue="1" id="{EACBC44A-045D-4DA5-8336-888090EC374E}">
            <xm:f>'Report Card'!$F$56="D"</xm:f>
            <x14:dxf>
              <fill>
                <patternFill>
                  <bgColor rgb="FFFFC000"/>
                </patternFill>
              </fill>
            </x14:dxf>
          </x14:cfRule>
          <x14:cfRule type="expression" priority="109" stopIfTrue="1" id="{C76ABF81-D634-46AF-9F46-6D3F19E548A3}">
            <xm:f>'Report Card'!$F$56="F"</xm:f>
            <x14:dxf>
              <fill>
                <patternFill>
                  <bgColor rgb="FFFF0000"/>
                </patternFill>
              </fill>
            </x14:dxf>
          </x14:cfRule>
          <xm:sqref>N7:O7</xm:sqref>
        </x14:conditionalFormatting>
        <x14:conditionalFormatting xmlns:xm="http://schemas.microsoft.com/office/excel/2006/main">
          <x14:cfRule type="expression" priority="108" stopIfTrue="1" id="{F0D15ED3-B90A-48BF-B1A9-321FD48E693A}">
            <xm:f>'Report Card'!$F$57="A"</xm:f>
            <x14:dxf>
              <fill>
                <patternFill>
                  <bgColor rgb="FF92D050"/>
                </patternFill>
              </fill>
            </x14:dxf>
          </x14:cfRule>
          <x14:cfRule type="expression" priority="107" stopIfTrue="1" id="{31E61487-8028-4B3F-BDE8-499D35C5EA8C}">
            <xm:f>'Report Card'!$F$57="A+"</xm:f>
            <x14:dxf>
              <fill>
                <patternFill>
                  <bgColor rgb="FF00B050"/>
                </patternFill>
              </fill>
            </x14:dxf>
          </x14:cfRule>
          <x14:cfRule type="expression" priority="106" stopIfTrue="1" id="{8FA423E2-225D-4E10-B8B8-3C50AC9CF065}">
            <xm:f>'Report Card'!$F$57="B"</xm:f>
            <x14:dxf>
              <fill>
                <patternFill>
                  <bgColor theme="9" tint="0.59996337778862885"/>
                </patternFill>
              </fill>
            </x14:dxf>
          </x14:cfRule>
          <x14:cfRule type="expression" priority="105" stopIfTrue="1" id="{6A18E78A-B1D7-4652-A636-DD05E2753409}">
            <xm:f>'Report Card'!$F$57="C"</xm:f>
            <x14:dxf>
              <fill>
                <patternFill>
                  <bgColor rgb="FFFFFF00"/>
                </patternFill>
              </fill>
            </x14:dxf>
          </x14:cfRule>
          <x14:cfRule type="expression" priority="104" stopIfTrue="1" id="{74A007B8-FBA9-4324-9CBC-2ECF87123008}">
            <xm:f>'Report Card'!$F$57="D"</xm:f>
            <x14:dxf>
              <fill>
                <patternFill>
                  <bgColor rgb="FFFFC000"/>
                </patternFill>
              </fill>
            </x14:dxf>
          </x14:cfRule>
          <x14:cfRule type="expression" priority="103" stopIfTrue="1" id="{045D677F-2762-4DED-A3B1-9B5616881EC3}">
            <xm:f>'Report Card'!$F$57="F"</xm:f>
            <x14:dxf>
              <fill>
                <patternFill>
                  <bgColor rgb="FFFF0000"/>
                </patternFill>
              </fill>
            </x14:dxf>
          </x14:cfRule>
          <xm:sqref>N8:O8</xm:sqref>
        </x14:conditionalFormatting>
        <x14:conditionalFormatting xmlns:xm="http://schemas.microsoft.com/office/excel/2006/main">
          <x14:cfRule type="expression" priority="102" stopIfTrue="1" id="{33A072C0-E145-4D42-893D-4115454D4E25}">
            <xm:f>'Report Card'!$F$59="A"</xm:f>
            <x14:dxf>
              <fill>
                <patternFill>
                  <bgColor rgb="FF92D050"/>
                </patternFill>
              </fill>
            </x14:dxf>
          </x14:cfRule>
          <x14:cfRule type="expression" priority="101" stopIfTrue="1" id="{C527A6A2-AFC4-4469-A981-3239BA06E5A5}">
            <xm:f>'Report Card'!$F$59="A+"</xm:f>
            <x14:dxf>
              <fill>
                <patternFill>
                  <bgColor rgb="FF00B050"/>
                </patternFill>
              </fill>
            </x14:dxf>
          </x14:cfRule>
          <x14:cfRule type="expression" priority="100" stopIfTrue="1" id="{E1AF7E27-B109-41EB-9268-DDC949E91DB7}">
            <xm:f>'Report Card'!$F$59="B"</xm:f>
            <x14:dxf>
              <fill>
                <patternFill>
                  <bgColor theme="9" tint="0.59996337778862885"/>
                </patternFill>
              </fill>
            </x14:dxf>
          </x14:cfRule>
          <x14:cfRule type="expression" priority="99" stopIfTrue="1" id="{27260FBD-D264-439B-BFC6-7EE3C208A739}">
            <xm:f>'Report Card'!$F$59="C"</xm:f>
            <x14:dxf>
              <fill>
                <patternFill>
                  <bgColor rgb="FFFFFF00"/>
                </patternFill>
              </fill>
            </x14:dxf>
          </x14:cfRule>
          <x14:cfRule type="expression" priority="98" stopIfTrue="1" id="{4E925E9F-1AEF-4618-97B5-4A243C565CF0}">
            <xm:f>'Report Card'!$F$59="D"</xm:f>
            <x14:dxf>
              <fill>
                <patternFill>
                  <bgColor rgb="FFFFC000"/>
                </patternFill>
              </fill>
            </x14:dxf>
          </x14:cfRule>
          <x14:cfRule type="expression" priority="97" stopIfTrue="1" id="{F2688D0E-95E3-464A-87F4-2DCE48D51BD8}">
            <xm:f>'Report Card'!$F$59="F"</xm:f>
            <x14:dxf>
              <fill>
                <patternFill>
                  <bgColor rgb="FFFF0000"/>
                </patternFill>
              </fill>
            </x14:dxf>
          </x14:cfRule>
          <xm:sqref>P6:Q6</xm:sqref>
        </x14:conditionalFormatting>
        <x14:conditionalFormatting xmlns:xm="http://schemas.microsoft.com/office/excel/2006/main">
          <x14:cfRule type="expression" priority="96" stopIfTrue="1" id="{EE5BB3F1-C3B7-49FE-AAF4-0146478535AD}">
            <xm:f>'Report Card'!$F$60="A"</xm:f>
            <x14:dxf>
              <fill>
                <patternFill>
                  <bgColor rgb="FF92D050"/>
                </patternFill>
              </fill>
            </x14:dxf>
          </x14:cfRule>
          <x14:cfRule type="expression" priority="95" stopIfTrue="1" id="{568981A1-5D4E-468A-8FC9-172F3FE7F774}">
            <xm:f>'Report Card'!$F$60="A+"</xm:f>
            <x14:dxf>
              <fill>
                <patternFill>
                  <bgColor rgb="FF00B050"/>
                </patternFill>
              </fill>
            </x14:dxf>
          </x14:cfRule>
          <x14:cfRule type="expression" priority="94" stopIfTrue="1" id="{5EF40B1C-27D4-4840-B0ED-3D9581415C33}">
            <xm:f>'Report Card'!$F$60="B"</xm:f>
            <x14:dxf>
              <fill>
                <patternFill>
                  <bgColor theme="9" tint="0.59996337778862885"/>
                </patternFill>
              </fill>
            </x14:dxf>
          </x14:cfRule>
          <x14:cfRule type="expression" priority="93" stopIfTrue="1" id="{4EB873FB-9F99-4E98-876E-FE6E8EFC2073}">
            <xm:f>'Report Card'!$F$60="C"</xm:f>
            <x14:dxf>
              <fill>
                <patternFill>
                  <bgColor rgb="FFFFFF00"/>
                </patternFill>
              </fill>
            </x14:dxf>
          </x14:cfRule>
          <x14:cfRule type="expression" priority="92" stopIfTrue="1" id="{9602B96D-117A-4FC7-B6B9-AF603E2B4E6A}">
            <xm:f>'Report Card'!$F$60="D"</xm:f>
            <x14:dxf>
              <fill>
                <patternFill>
                  <bgColor rgb="FFFFC000"/>
                </patternFill>
              </fill>
            </x14:dxf>
          </x14:cfRule>
          <x14:cfRule type="expression" priority="91" stopIfTrue="1" id="{88470747-AF4C-464A-82B1-6DD087FBD027}">
            <xm:f>'Report Card'!$F$60="F"</xm:f>
            <x14:dxf>
              <fill>
                <patternFill>
                  <bgColor rgb="FFFF0000"/>
                </patternFill>
              </fill>
            </x14:dxf>
          </x14:cfRule>
          <xm:sqref>P7:Q7</xm:sqref>
        </x14:conditionalFormatting>
        <x14:conditionalFormatting xmlns:xm="http://schemas.microsoft.com/office/excel/2006/main">
          <x14:cfRule type="expression" priority="90" stopIfTrue="1" id="{B6CF56B3-CBBF-4B53-8D2C-47C040A368EE}">
            <xm:f>'Report Card'!$F$61="A"</xm:f>
            <x14:dxf>
              <fill>
                <patternFill>
                  <bgColor rgb="FF92D050"/>
                </patternFill>
              </fill>
            </x14:dxf>
          </x14:cfRule>
          <x14:cfRule type="expression" priority="89" stopIfTrue="1" id="{D0DBE770-29B0-4C4A-91A5-48D14837D697}">
            <xm:f>'Report Card'!$F$61="A+"</xm:f>
            <x14:dxf>
              <fill>
                <patternFill>
                  <bgColor rgb="FF00B050"/>
                </patternFill>
              </fill>
            </x14:dxf>
          </x14:cfRule>
          <x14:cfRule type="expression" priority="88" stopIfTrue="1" id="{D28EFD6D-8322-478F-AE9F-B150FFE984D9}">
            <xm:f>'Report Card'!$F$61="B"</xm:f>
            <x14:dxf>
              <fill>
                <patternFill>
                  <bgColor theme="9" tint="0.59996337778862885"/>
                </patternFill>
              </fill>
            </x14:dxf>
          </x14:cfRule>
          <x14:cfRule type="expression" priority="87" stopIfTrue="1" id="{B7088085-52B6-4A11-A989-39CA15CF3FF1}">
            <xm:f>'Report Card'!$F$61="C"</xm:f>
            <x14:dxf>
              <fill>
                <patternFill>
                  <bgColor rgb="FFFFFF00"/>
                </patternFill>
              </fill>
            </x14:dxf>
          </x14:cfRule>
          <x14:cfRule type="expression" priority="86" stopIfTrue="1" id="{F5B7848F-F4C8-4107-9554-A6162BA534FC}">
            <xm:f>'Report Card'!$F$61="D"</xm:f>
            <x14:dxf>
              <fill>
                <patternFill>
                  <bgColor rgb="FFFFC000"/>
                </patternFill>
              </fill>
            </x14:dxf>
          </x14:cfRule>
          <x14:cfRule type="expression" priority="85" stopIfTrue="1" id="{8E8A110A-9CC2-4843-A173-16B5DC9478E5}">
            <xm:f>'Report Card'!$F$61="F"</xm:f>
            <x14:dxf>
              <fill>
                <patternFill>
                  <bgColor rgb="FFFF0000"/>
                </patternFill>
              </fill>
            </x14:dxf>
          </x14:cfRule>
          <xm:sqref>P8:Q8</xm:sqref>
        </x14:conditionalFormatting>
        <x14:conditionalFormatting xmlns:xm="http://schemas.microsoft.com/office/excel/2006/main">
          <x14:cfRule type="expression" priority="84" stopIfTrue="1" id="{BCF9AB20-4C1E-4216-AC5B-F702E6DDFAD3}">
            <xm:f>'Report Card'!$F$63="A"</xm:f>
            <x14:dxf>
              <fill>
                <patternFill>
                  <bgColor rgb="FF92D050"/>
                </patternFill>
              </fill>
            </x14:dxf>
          </x14:cfRule>
          <x14:cfRule type="expression" priority="83" stopIfTrue="1" id="{0E7E1FD9-ED82-461A-B216-3892070C55EE}">
            <xm:f>'Report Card'!$F$63="A+"</xm:f>
            <x14:dxf>
              <fill>
                <patternFill>
                  <bgColor rgb="FF00B050"/>
                </patternFill>
              </fill>
            </x14:dxf>
          </x14:cfRule>
          <x14:cfRule type="expression" priority="82" stopIfTrue="1" id="{C92B12F4-398C-49C3-9CED-A2069C561EF2}">
            <xm:f>'Report Card'!$F$63="B"</xm:f>
            <x14:dxf>
              <fill>
                <patternFill>
                  <bgColor theme="9" tint="0.59996337778862885"/>
                </patternFill>
              </fill>
            </x14:dxf>
          </x14:cfRule>
          <x14:cfRule type="expression" priority="81" stopIfTrue="1" id="{66A67E5F-C4C2-4B46-A870-4AF8B40DEAF0}">
            <xm:f>'Report Card'!$F$63="C"</xm:f>
            <x14:dxf>
              <fill>
                <patternFill>
                  <bgColor rgb="FFFFFF00"/>
                </patternFill>
              </fill>
            </x14:dxf>
          </x14:cfRule>
          <x14:cfRule type="expression" priority="80" stopIfTrue="1" id="{F9C35698-CB9A-4BA7-81E0-6986BF8C1515}">
            <xm:f>'Report Card'!$F$63="D"</xm:f>
            <x14:dxf>
              <fill>
                <patternFill>
                  <bgColor rgb="FFFFC000"/>
                </patternFill>
              </fill>
            </x14:dxf>
          </x14:cfRule>
          <x14:cfRule type="expression" priority="79" stopIfTrue="1" id="{18D8E27E-EE7A-428E-9D15-070FB7811407}">
            <xm:f>'Report Card'!$F$63="F"</xm:f>
            <x14:dxf>
              <fill>
                <patternFill>
                  <bgColor rgb="FFFF0000"/>
                </patternFill>
              </fill>
            </x14:dxf>
          </x14:cfRule>
          <xm:sqref>R6:S6</xm:sqref>
        </x14:conditionalFormatting>
        <x14:conditionalFormatting xmlns:xm="http://schemas.microsoft.com/office/excel/2006/main">
          <x14:cfRule type="expression" priority="78" stopIfTrue="1" id="{EF0FE352-DD5A-4262-9B8C-B7B6FA7AE6ED}">
            <xm:f>'Report Card'!$F$64="A"</xm:f>
            <x14:dxf>
              <fill>
                <patternFill>
                  <bgColor rgb="FF92D050"/>
                </patternFill>
              </fill>
            </x14:dxf>
          </x14:cfRule>
          <x14:cfRule type="expression" priority="77" stopIfTrue="1" id="{1EFD4E09-24B1-4CDD-BEEE-296298D7E2AD}">
            <xm:f>'Report Card'!$F$64="A+"</xm:f>
            <x14:dxf>
              <fill>
                <patternFill>
                  <bgColor rgb="FF00B050"/>
                </patternFill>
              </fill>
            </x14:dxf>
          </x14:cfRule>
          <x14:cfRule type="expression" priority="76" stopIfTrue="1" id="{29521215-8450-48FF-9C62-09CF8653C07F}">
            <xm:f>'Report Card'!$F$64="B"</xm:f>
            <x14:dxf>
              <fill>
                <patternFill>
                  <bgColor theme="9" tint="0.59996337778862885"/>
                </patternFill>
              </fill>
            </x14:dxf>
          </x14:cfRule>
          <x14:cfRule type="expression" priority="75" stopIfTrue="1" id="{B0D53934-CD4E-4E2F-8B2B-63B296AEE794}">
            <xm:f>'Report Card'!$F$64="C"</xm:f>
            <x14:dxf>
              <fill>
                <patternFill>
                  <bgColor rgb="FFFFFF00"/>
                </patternFill>
              </fill>
            </x14:dxf>
          </x14:cfRule>
          <x14:cfRule type="expression" priority="74" stopIfTrue="1" id="{EE1C8754-3116-4747-983A-15F6CA039018}">
            <xm:f>'Report Card'!$F$64="D"</xm:f>
            <x14:dxf>
              <fill>
                <patternFill>
                  <bgColor rgb="FFFFC000"/>
                </patternFill>
              </fill>
            </x14:dxf>
          </x14:cfRule>
          <x14:cfRule type="expression" priority="73" stopIfTrue="1" id="{F9740EBB-91C2-4224-BC03-62CA4D712C70}">
            <xm:f>'Report Card'!$F$64="F"</xm:f>
            <x14:dxf>
              <fill>
                <patternFill>
                  <bgColor rgb="FFFF0000"/>
                </patternFill>
              </fill>
            </x14:dxf>
          </x14:cfRule>
          <xm:sqref>R7:S7</xm:sqref>
        </x14:conditionalFormatting>
        <x14:conditionalFormatting xmlns:xm="http://schemas.microsoft.com/office/excel/2006/main">
          <x14:cfRule type="expression" priority="72" stopIfTrue="1" id="{08EC1B23-8008-4BDD-84EA-0DBE0AFF82ED}">
            <xm:f>'Report Card'!$F$65="A"</xm:f>
            <x14:dxf>
              <fill>
                <patternFill>
                  <bgColor rgb="FF92D050"/>
                </patternFill>
              </fill>
            </x14:dxf>
          </x14:cfRule>
          <x14:cfRule type="expression" priority="71" stopIfTrue="1" id="{E6CBCFE1-676B-492E-884D-9EAAA6A13A36}">
            <xm:f>'Report Card'!$F$65="A+"</xm:f>
            <x14:dxf>
              <fill>
                <patternFill>
                  <bgColor rgb="FF00B050"/>
                </patternFill>
              </fill>
            </x14:dxf>
          </x14:cfRule>
          <x14:cfRule type="expression" priority="70" stopIfTrue="1" id="{32682BD0-5206-4197-AE81-96A9A30B6763}">
            <xm:f>'Report Card'!$F$65="B"</xm:f>
            <x14:dxf>
              <fill>
                <patternFill>
                  <bgColor theme="9" tint="0.59996337778862885"/>
                </patternFill>
              </fill>
            </x14:dxf>
          </x14:cfRule>
          <x14:cfRule type="expression" priority="69" stopIfTrue="1" id="{6C191C04-411E-43A0-A268-4CCF16650AE4}">
            <xm:f>'Report Card'!$F$65="C"</xm:f>
            <x14:dxf>
              <fill>
                <patternFill>
                  <bgColor rgb="FFFFFF00"/>
                </patternFill>
              </fill>
            </x14:dxf>
          </x14:cfRule>
          <x14:cfRule type="expression" priority="68" stopIfTrue="1" id="{6F6EA34B-C2CC-40AD-ADE0-245F6D9B5716}">
            <xm:f>'Report Card'!$F$65="D"</xm:f>
            <x14:dxf>
              <fill>
                <patternFill>
                  <bgColor rgb="FFFFC000"/>
                </patternFill>
              </fill>
            </x14:dxf>
          </x14:cfRule>
          <x14:cfRule type="expression" priority="67" stopIfTrue="1" id="{82966749-3EC5-49DD-AA76-F316F556266F}">
            <xm:f>'Report Card'!$F$65="F"</xm:f>
            <x14:dxf>
              <fill>
                <patternFill>
                  <bgColor rgb="FFFF0000"/>
                </patternFill>
              </fill>
            </x14:dxf>
          </x14:cfRule>
          <xm:sqref>R8:S8</xm:sqref>
        </x14:conditionalFormatting>
        <x14:conditionalFormatting xmlns:xm="http://schemas.microsoft.com/office/excel/2006/main">
          <x14:cfRule type="expression" priority="66" stopIfTrue="1" id="{79A3DFEF-DF46-4D96-B995-A451595F9B95}">
            <xm:f>'Report Card'!$F$66="A"</xm:f>
            <x14:dxf>
              <fill>
                <patternFill>
                  <bgColor rgb="FF92D050"/>
                </patternFill>
              </fill>
            </x14:dxf>
          </x14:cfRule>
          <x14:cfRule type="expression" priority="65" stopIfTrue="1" id="{51642C62-B40A-4368-B625-76714EAF89D2}">
            <xm:f>'Report Card'!$F$66="A+"</xm:f>
            <x14:dxf>
              <fill>
                <patternFill>
                  <bgColor rgb="FF00B050"/>
                </patternFill>
              </fill>
            </x14:dxf>
          </x14:cfRule>
          <x14:cfRule type="expression" priority="64" stopIfTrue="1" id="{4D9A5142-FE63-4A67-A004-9CDE1BAEF6E6}">
            <xm:f>'Report Card'!$F$66="B"</xm:f>
            <x14:dxf>
              <fill>
                <patternFill>
                  <bgColor theme="9" tint="0.59996337778862885"/>
                </patternFill>
              </fill>
            </x14:dxf>
          </x14:cfRule>
          <x14:cfRule type="expression" priority="63" stopIfTrue="1" id="{CCAD4B0D-0B22-4D05-9217-1B24F37C1530}">
            <xm:f>'Report Card'!$F$66="C"</xm:f>
            <x14:dxf>
              <fill>
                <patternFill>
                  <bgColor rgb="FFFFFF00"/>
                </patternFill>
              </fill>
            </x14:dxf>
          </x14:cfRule>
          <x14:cfRule type="expression" priority="62" stopIfTrue="1" id="{0B37C631-C7B4-49A0-93DA-FC5B60615916}">
            <xm:f>'Report Card'!$F$66="D"</xm:f>
            <x14:dxf>
              <fill>
                <patternFill>
                  <bgColor rgb="FFFFC000"/>
                </patternFill>
              </fill>
            </x14:dxf>
          </x14:cfRule>
          <x14:cfRule type="expression" priority="61" stopIfTrue="1" id="{BF916BE2-3B97-4604-860D-9129677EFB97}">
            <xm:f>'Report Card'!$F$66="F"</xm:f>
            <x14:dxf>
              <fill>
                <patternFill>
                  <bgColor rgb="FFFF0000"/>
                </patternFill>
              </fill>
            </x14:dxf>
          </x14:cfRule>
          <xm:sqref>R9:S9</xm:sqref>
        </x14:conditionalFormatting>
        <x14:conditionalFormatting xmlns:xm="http://schemas.microsoft.com/office/excel/2006/main">
          <x14:cfRule type="expression" priority="60" stopIfTrue="1" id="{D439B458-1AED-4405-B9D2-9ACED43CE9CE}">
            <xm:f>'Report Card'!$F$68="A"</xm:f>
            <x14:dxf>
              <fill>
                <patternFill>
                  <bgColor rgb="FF92D050"/>
                </patternFill>
              </fill>
            </x14:dxf>
          </x14:cfRule>
          <x14:cfRule type="expression" priority="59" stopIfTrue="1" id="{211E4D07-7363-4BCD-9C0B-E3355E5D5F61}">
            <xm:f>'Report Card'!$F$68="A+"</xm:f>
            <x14:dxf>
              <fill>
                <patternFill>
                  <bgColor rgb="FF00B050"/>
                </patternFill>
              </fill>
            </x14:dxf>
          </x14:cfRule>
          <x14:cfRule type="expression" priority="58" stopIfTrue="1" id="{EB38BB72-A592-4AAD-8B20-FA0423A2C895}">
            <xm:f>'Report Card'!$F$68="B"</xm:f>
            <x14:dxf>
              <fill>
                <patternFill>
                  <bgColor theme="9" tint="0.59996337778862885"/>
                </patternFill>
              </fill>
            </x14:dxf>
          </x14:cfRule>
          <x14:cfRule type="expression" priority="57" stopIfTrue="1" id="{989E2E70-6B19-44F5-8DB4-9EDBB202769F}">
            <xm:f>'Report Card'!$F$68="C"</xm:f>
            <x14:dxf>
              <fill>
                <patternFill>
                  <bgColor rgb="FFFFFF00"/>
                </patternFill>
              </fill>
            </x14:dxf>
          </x14:cfRule>
          <x14:cfRule type="expression" priority="56" stopIfTrue="1" id="{10686673-F941-43F5-B36F-CAF27E472E82}">
            <xm:f>'Report Card'!$F$68="D"</xm:f>
            <x14:dxf>
              <fill>
                <patternFill>
                  <bgColor rgb="FFFFC000"/>
                </patternFill>
              </fill>
            </x14:dxf>
          </x14:cfRule>
          <x14:cfRule type="expression" priority="55" stopIfTrue="1" id="{9606ED69-B68D-4343-9119-E74D65C1AD2A}">
            <xm:f>'Report Card'!$F$68="F"</xm:f>
            <x14:dxf>
              <fill>
                <patternFill>
                  <bgColor rgb="FFFF0000"/>
                </patternFill>
              </fill>
            </x14:dxf>
          </x14:cfRule>
          <xm:sqref>T6:U6</xm:sqref>
        </x14:conditionalFormatting>
        <x14:conditionalFormatting xmlns:xm="http://schemas.microsoft.com/office/excel/2006/main">
          <x14:cfRule type="expression" priority="54" stopIfTrue="1" id="{C0C71A71-E234-43BA-87CA-54DE46269EC6}">
            <xm:f>'Report Card'!$F$69="A"</xm:f>
            <x14:dxf>
              <fill>
                <patternFill>
                  <bgColor rgb="FF92D050"/>
                </patternFill>
              </fill>
            </x14:dxf>
          </x14:cfRule>
          <x14:cfRule type="expression" priority="53" stopIfTrue="1" id="{27C12465-F574-4B37-8856-7EBFE1AB5F8F}">
            <xm:f>'Report Card'!$F$69="A+"</xm:f>
            <x14:dxf>
              <fill>
                <patternFill>
                  <bgColor rgb="FF00B050"/>
                </patternFill>
              </fill>
            </x14:dxf>
          </x14:cfRule>
          <x14:cfRule type="expression" priority="52" stopIfTrue="1" id="{617E582F-7586-4659-A6AC-F3512D435DDA}">
            <xm:f>'Report Card'!$F$69="B"</xm:f>
            <x14:dxf>
              <fill>
                <patternFill>
                  <bgColor theme="9" tint="0.59996337778862885"/>
                </patternFill>
              </fill>
            </x14:dxf>
          </x14:cfRule>
          <x14:cfRule type="expression" priority="51" stopIfTrue="1" id="{6513029C-56C6-4F54-A07A-C84665F79AB6}">
            <xm:f>'Report Card'!$F$69="C"</xm:f>
            <x14:dxf>
              <fill>
                <patternFill>
                  <bgColor rgb="FFFFFF00"/>
                </patternFill>
              </fill>
            </x14:dxf>
          </x14:cfRule>
          <x14:cfRule type="expression" priority="50" stopIfTrue="1" id="{3B68AF3F-34B8-4546-B3E2-64D36784B2C7}">
            <xm:f>'Report Card'!$F$69="D"</xm:f>
            <x14:dxf>
              <fill>
                <patternFill>
                  <bgColor rgb="FFFFC000"/>
                </patternFill>
              </fill>
            </x14:dxf>
          </x14:cfRule>
          <x14:cfRule type="expression" priority="49" stopIfTrue="1" id="{16D10958-C9B2-4D68-A870-7788DF4061A4}">
            <xm:f>'Report Card'!$F$69="F"</xm:f>
            <x14:dxf>
              <fill>
                <patternFill>
                  <bgColor rgb="FFFF0000"/>
                </patternFill>
              </fill>
            </x14:dxf>
          </x14:cfRule>
          <xm:sqref>T7:U7</xm:sqref>
        </x14:conditionalFormatting>
        <x14:conditionalFormatting xmlns:xm="http://schemas.microsoft.com/office/excel/2006/main">
          <x14:cfRule type="expression" priority="48" stopIfTrue="1" id="{6AB39BEA-EB00-4C9C-A258-CCB5F336FB56}">
            <xm:f>'Report Card'!$F$70="A"</xm:f>
            <x14:dxf>
              <fill>
                <patternFill>
                  <bgColor rgb="FF92D050"/>
                </patternFill>
              </fill>
            </x14:dxf>
          </x14:cfRule>
          <x14:cfRule type="expression" priority="47" stopIfTrue="1" id="{B0D03307-CD20-4776-992F-222AB049A8C1}">
            <xm:f>'Report Card'!$F$70="A+"</xm:f>
            <x14:dxf>
              <fill>
                <patternFill>
                  <bgColor rgb="FF00B050"/>
                </patternFill>
              </fill>
            </x14:dxf>
          </x14:cfRule>
          <x14:cfRule type="expression" priority="46" stopIfTrue="1" id="{E7B77BC5-5968-45A0-B633-0458F579BB1E}">
            <xm:f>'Report Card'!$F$70="B"</xm:f>
            <x14:dxf>
              <fill>
                <patternFill>
                  <bgColor theme="9" tint="0.59996337778862885"/>
                </patternFill>
              </fill>
            </x14:dxf>
          </x14:cfRule>
          <x14:cfRule type="expression" priority="45" stopIfTrue="1" id="{49867733-A13D-44CF-A8C9-B0010268DBC3}">
            <xm:f>'Report Card'!$F$70="C"</xm:f>
            <x14:dxf>
              <fill>
                <patternFill>
                  <bgColor rgb="FFFFFF00"/>
                </patternFill>
              </fill>
            </x14:dxf>
          </x14:cfRule>
          <x14:cfRule type="expression" priority="44" stopIfTrue="1" id="{54B34797-9590-4520-A8A6-4FC26CEB4CFD}">
            <xm:f>'Report Card'!$F$70="D"</xm:f>
            <x14:dxf>
              <fill>
                <patternFill>
                  <bgColor rgb="FFFFC000"/>
                </patternFill>
              </fill>
            </x14:dxf>
          </x14:cfRule>
          <x14:cfRule type="expression" priority="43" stopIfTrue="1" id="{E504CEC7-7DDF-4777-844A-93AC6264881A}">
            <xm:f>'Report Card'!$F$70="F"</xm:f>
            <x14:dxf>
              <fill>
                <patternFill>
                  <bgColor rgb="FFFF0000"/>
                </patternFill>
              </fill>
            </x14:dxf>
          </x14:cfRule>
          <xm:sqref>T8:U8</xm:sqref>
        </x14:conditionalFormatting>
        <x14:conditionalFormatting xmlns:xm="http://schemas.microsoft.com/office/excel/2006/main">
          <x14:cfRule type="expression" priority="42" stopIfTrue="1" id="{EBF4488C-AE45-4510-B1B0-6B9323F99E0C}">
            <xm:f>'Report Card'!$F$72="A"</xm:f>
            <x14:dxf>
              <fill>
                <patternFill>
                  <bgColor rgb="FF92D050"/>
                </patternFill>
              </fill>
            </x14:dxf>
          </x14:cfRule>
          <x14:cfRule type="expression" priority="41" stopIfTrue="1" id="{1B1B25BD-D989-4089-BC17-327E00C662FB}">
            <xm:f>'Report Card'!$F$72="A+"</xm:f>
            <x14:dxf>
              <fill>
                <patternFill>
                  <bgColor rgb="FF00B050"/>
                </patternFill>
              </fill>
            </x14:dxf>
          </x14:cfRule>
          <x14:cfRule type="expression" priority="40" stopIfTrue="1" id="{C7D152E2-22D4-452D-ADDD-035386F5782C}">
            <xm:f>'Report Card'!$F$72="B"</xm:f>
            <x14:dxf>
              <fill>
                <patternFill>
                  <bgColor theme="9" tint="0.59996337778862885"/>
                </patternFill>
              </fill>
            </x14:dxf>
          </x14:cfRule>
          <x14:cfRule type="expression" priority="39" stopIfTrue="1" id="{619A169D-0399-4280-BAFE-F89B413C412F}">
            <xm:f>'Report Card'!$F$72="C"</xm:f>
            <x14:dxf>
              <fill>
                <patternFill>
                  <bgColor rgb="FFFFFF00"/>
                </patternFill>
              </fill>
            </x14:dxf>
          </x14:cfRule>
          <x14:cfRule type="expression" priority="38" stopIfTrue="1" id="{A84DE6AF-C01A-4396-BCA8-20141954C7BD}">
            <xm:f>'Report Card'!$F$72="D"</xm:f>
            <x14:dxf>
              <fill>
                <patternFill>
                  <bgColor rgb="FFFFC000"/>
                </patternFill>
              </fill>
            </x14:dxf>
          </x14:cfRule>
          <x14:cfRule type="expression" priority="37" stopIfTrue="1" id="{6F056524-9C8D-4B3C-BDC1-F0CF6BF798A0}">
            <xm:f>'Report Card'!$F$72="F"</xm:f>
            <x14:dxf>
              <fill>
                <patternFill>
                  <bgColor rgb="FFFF0000"/>
                </patternFill>
              </fill>
            </x14:dxf>
          </x14:cfRule>
          <xm:sqref>V6:W6</xm:sqref>
        </x14:conditionalFormatting>
        <x14:conditionalFormatting xmlns:xm="http://schemas.microsoft.com/office/excel/2006/main">
          <x14:cfRule type="expression" priority="36" stopIfTrue="1" id="{C342B94A-6321-41B2-9C2E-2005606665D8}">
            <xm:f>'Report Card'!$F$73="A"</xm:f>
            <x14:dxf>
              <fill>
                <patternFill>
                  <bgColor rgb="FF92D050"/>
                </patternFill>
              </fill>
            </x14:dxf>
          </x14:cfRule>
          <x14:cfRule type="expression" priority="35" stopIfTrue="1" id="{F93C9290-45D7-474D-A805-800A120B379F}">
            <xm:f>'Report Card'!$F$73="A+"</xm:f>
            <x14:dxf>
              <fill>
                <patternFill>
                  <bgColor rgb="FF00B050"/>
                </patternFill>
              </fill>
            </x14:dxf>
          </x14:cfRule>
          <x14:cfRule type="expression" priority="34" stopIfTrue="1" id="{17A9D312-6C86-41EA-BBE9-29A2EC1709A3}">
            <xm:f>'Report Card'!$F$73="B"</xm:f>
            <x14:dxf>
              <fill>
                <patternFill>
                  <bgColor theme="9" tint="0.59996337778862885"/>
                </patternFill>
              </fill>
            </x14:dxf>
          </x14:cfRule>
          <x14:cfRule type="expression" priority="33" stopIfTrue="1" id="{45EB67E5-B05F-4E4C-87B5-12FC93F5EFD4}">
            <xm:f>'Report Card'!$F$73="C"</xm:f>
            <x14:dxf>
              <fill>
                <patternFill>
                  <bgColor rgb="FFFFFF00"/>
                </patternFill>
              </fill>
            </x14:dxf>
          </x14:cfRule>
          <x14:cfRule type="expression" priority="32" stopIfTrue="1" id="{37E7E897-6B16-4BAE-A4D9-98654CEA7A9F}">
            <xm:f>'Report Card'!$F$73="D"</xm:f>
            <x14:dxf>
              <fill>
                <patternFill>
                  <bgColor rgb="FFFFC000"/>
                </patternFill>
              </fill>
            </x14:dxf>
          </x14:cfRule>
          <x14:cfRule type="expression" priority="31" stopIfTrue="1" id="{1C832CE8-44A3-48C2-8C2D-0FDBE4AAC49B}">
            <xm:f>'Report Card'!$F$73="F"</xm:f>
            <x14:dxf>
              <fill>
                <patternFill>
                  <bgColor rgb="FFFF0000"/>
                </patternFill>
              </fill>
            </x14:dxf>
          </x14:cfRule>
          <xm:sqref>V7:W7</xm:sqref>
        </x14:conditionalFormatting>
        <x14:conditionalFormatting xmlns:xm="http://schemas.microsoft.com/office/excel/2006/main">
          <x14:cfRule type="expression" priority="30" stopIfTrue="1" id="{D8EF7689-F442-41CD-8D5F-5024EA55D24B}">
            <xm:f>'Report Card'!$F$74="A"</xm:f>
            <x14:dxf>
              <fill>
                <patternFill>
                  <bgColor rgb="FF92D050"/>
                </patternFill>
              </fill>
            </x14:dxf>
          </x14:cfRule>
          <x14:cfRule type="expression" priority="29" stopIfTrue="1" id="{A2CDA1BC-BA6B-4E2A-B0D6-7A49A0F41E91}">
            <xm:f>'Report Card'!$F$74="A+"</xm:f>
            <x14:dxf>
              <fill>
                <patternFill>
                  <bgColor rgb="FF00B050"/>
                </patternFill>
              </fill>
            </x14:dxf>
          </x14:cfRule>
          <x14:cfRule type="expression" priority="28" stopIfTrue="1" id="{3A1A31F3-E510-4C06-8DB3-87BD77D18A37}">
            <xm:f>'Report Card'!$F$74="B"</xm:f>
            <x14:dxf>
              <fill>
                <patternFill>
                  <bgColor theme="9" tint="0.59996337778862885"/>
                </patternFill>
              </fill>
            </x14:dxf>
          </x14:cfRule>
          <x14:cfRule type="expression" priority="27" stopIfTrue="1" id="{B170D1EA-2DF8-45F9-BACC-D524698B18D1}">
            <xm:f>'Report Card'!$F$74="C"</xm:f>
            <x14:dxf>
              <fill>
                <patternFill>
                  <bgColor rgb="FFFFFF00"/>
                </patternFill>
              </fill>
            </x14:dxf>
          </x14:cfRule>
          <x14:cfRule type="expression" priority="26" stopIfTrue="1" id="{B01212C2-7041-4500-9FCF-B70214882CB5}">
            <xm:f>'Report Card'!$F$74="D"</xm:f>
            <x14:dxf>
              <fill>
                <patternFill>
                  <bgColor rgb="FFFFC000"/>
                </patternFill>
              </fill>
            </x14:dxf>
          </x14:cfRule>
          <x14:cfRule type="expression" priority="25" stopIfTrue="1" id="{4029E982-F056-461A-946D-D77BFD013277}">
            <xm:f>'Report Card'!$F$74="F"</xm:f>
            <x14:dxf>
              <fill>
                <patternFill>
                  <bgColor rgb="FFFF0000"/>
                </patternFill>
              </fill>
            </x14:dxf>
          </x14:cfRule>
          <xm:sqref>V8:W8</xm:sqref>
        </x14:conditionalFormatting>
        <x14:conditionalFormatting xmlns:xm="http://schemas.microsoft.com/office/excel/2006/main">
          <x14:cfRule type="expression" priority="23" stopIfTrue="1" id="{09009C3A-9EC6-43DE-AE54-FA9EF7B1A293}">
            <xm:f>'Report Card'!$F$75="A+"</xm:f>
            <x14:dxf>
              <fill>
                <patternFill>
                  <bgColor rgb="FF00B050"/>
                </patternFill>
              </fill>
            </x14:dxf>
          </x14:cfRule>
          <x14:cfRule type="expression" priority="24" stopIfTrue="1" id="{A733CD98-F4E6-4699-83C0-29C013F21111}">
            <xm:f>'Report Card'!$F$75="A"</xm:f>
            <x14:dxf>
              <fill>
                <patternFill>
                  <bgColor rgb="FF92D050"/>
                </patternFill>
              </fill>
            </x14:dxf>
          </x14:cfRule>
          <x14:cfRule type="expression" priority="22" stopIfTrue="1" id="{E95A88D3-EC51-4DC6-BA55-F9A1B3189838}">
            <xm:f>'Report Card'!$F$75="B"</xm:f>
            <x14:dxf>
              <fill>
                <patternFill>
                  <bgColor theme="9" tint="0.59996337778862885"/>
                </patternFill>
              </fill>
            </x14:dxf>
          </x14:cfRule>
          <x14:cfRule type="expression" priority="21" stopIfTrue="1" id="{12B4DD16-F9FC-4465-AE17-E30BD787496B}">
            <xm:f>'Report Card'!$F$75="C"</xm:f>
            <x14:dxf>
              <fill>
                <patternFill>
                  <bgColor rgb="FFFFFF00"/>
                </patternFill>
              </fill>
            </x14:dxf>
          </x14:cfRule>
          <x14:cfRule type="expression" priority="20" stopIfTrue="1" id="{0F4A41EA-FD2F-410A-A928-924B5282592E}">
            <xm:f>'Report Card'!$F$75="D"</xm:f>
            <x14:dxf>
              <fill>
                <patternFill>
                  <bgColor rgb="FFFFC000"/>
                </patternFill>
              </fill>
            </x14:dxf>
          </x14:cfRule>
          <x14:cfRule type="expression" priority="19" stopIfTrue="1" id="{2F6A6F11-B0C6-4B3B-9E78-ABC816183417}">
            <xm:f>'Report Card'!$F$75="F"</xm:f>
            <x14:dxf>
              <fill>
                <patternFill>
                  <bgColor rgb="FFFF0000"/>
                </patternFill>
              </fill>
            </x14:dxf>
          </x14:cfRule>
          <xm:sqref>V9:W9</xm:sqref>
        </x14:conditionalFormatting>
        <x14:conditionalFormatting xmlns:xm="http://schemas.microsoft.com/office/excel/2006/main">
          <x14:cfRule type="expression" priority="17" stopIfTrue="1" id="{01277D5F-0E9A-4D7A-9C9C-AF5F694037DD}">
            <xm:f>'Report Card'!$F$77="A+"</xm:f>
            <x14:dxf>
              <fill>
                <patternFill>
                  <bgColor rgb="FF00B050"/>
                </patternFill>
              </fill>
            </x14:dxf>
          </x14:cfRule>
          <x14:cfRule type="expression" priority="16" stopIfTrue="1" id="{3D3CACA2-A904-42C8-ACBE-64628DD61C63}">
            <xm:f>'Report Card'!$F$77="B"</xm:f>
            <x14:dxf>
              <fill>
                <patternFill>
                  <bgColor theme="9" tint="0.59996337778862885"/>
                </patternFill>
              </fill>
            </x14:dxf>
          </x14:cfRule>
          <x14:cfRule type="expression" priority="15" stopIfTrue="1" id="{A6396CFC-8F72-45DA-A2A3-AE9A1955092B}">
            <xm:f>'Report Card'!$F$77="C"</xm:f>
            <x14:dxf>
              <fill>
                <patternFill>
                  <bgColor rgb="FFFFFF00"/>
                </patternFill>
              </fill>
            </x14:dxf>
          </x14:cfRule>
          <x14:cfRule type="expression" priority="14" stopIfTrue="1" id="{855FDA22-4AC0-4A98-A3CA-F1B1CC7F91EB}">
            <xm:f>'Report Card'!$F$77="D"</xm:f>
            <x14:dxf>
              <fill>
                <patternFill>
                  <bgColor rgb="FFFFC000"/>
                </patternFill>
              </fill>
            </x14:dxf>
          </x14:cfRule>
          <x14:cfRule type="expression" priority="13" stopIfTrue="1" id="{6D866C84-CC14-4CD9-836F-9C3E34519CD9}">
            <xm:f>'Report Card'!$F$77="F"</xm:f>
            <x14:dxf>
              <fill>
                <patternFill>
                  <bgColor rgb="FFFF0000"/>
                </patternFill>
              </fill>
            </x14:dxf>
          </x14:cfRule>
          <x14:cfRule type="expression" priority="18" stopIfTrue="1" id="{B6261C3E-DEAF-4527-9056-B1D40ABCDFBB}">
            <xm:f>'Report Card'!$F$77="A"</xm:f>
            <x14:dxf>
              <fill>
                <patternFill>
                  <bgColor rgb="FF92D050"/>
                </patternFill>
              </fill>
            </x14:dxf>
          </x14:cfRule>
          <xm:sqref>X6:Y6</xm:sqref>
        </x14:conditionalFormatting>
        <x14:conditionalFormatting xmlns:xm="http://schemas.microsoft.com/office/excel/2006/main">
          <x14:cfRule type="expression" priority="11" stopIfTrue="1" id="{82F317F2-37A8-4242-A65A-1BE5C9BAA935}">
            <xm:f>'Report Card'!$F$78="A+"</xm:f>
            <x14:dxf>
              <fill>
                <patternFill>
                  <bgColor rgb="FF00B050"/>
                </patternFill>
              </fill>
            </x14:dxf>
          </x14:cfRule>
          <x14:cfRule type="expression" priority="10" stopIfTrue="1" id="{267D455A-3C00-400D-B35E-261E55B16FFE}">
            <xm:f>'Report Card'!$F$78="B"</xm:f>
            <x14:dxf>
              <fill>
                <patternFill>
                  <bgColor theme="9" tint="0.59996337778862885"/>
                </patternFill>
              </fill>
            </x14:dxf>
          </x14:cfRule>
          <x14:cfRule type="expression" priority="9" stopIfTrue="1" id="{D01285CE-69AB-42EF-ACF4-D1F5CEC519C5}">
            <xm:f>'Report Card'!$F$78="C"</xm:f>
            <x14:dxf>
              <fill>
                <patternFill>
                  <bgColor rgb="FFFFFF00"/>
                </patternFill>
              </fill>
            </x14:dxf>
          </x14:cfRule>
          <x14:cfRule type="expression" priority="8" stopIfTrue="1" id="{3B77F1AF-6210-469E-9700-9FB511082AA3}">
            <xm:f>'Report Card'!$F$78="D"</xm:f>
            <x14:dxf>
              <fill>
                <patternFill>
                  <bgColor rgb="FFFFC000"/>
                </patternFill>
              </fill>
            </x14:dxf>
          </x14:cfRule>
          <x14:cfRule type="expression" priority="7" stopIfTrue="1" id="{178E9695-C433-4EE7-8396-426E09D60F5D}">
            <xm:f>'Report Card'!$F$78="F"</xm:f>
            <x14:dxf>
              <fill>
                <patternFill>
                  <bgColor rgb="FFFF0000"/>
                </patternFill>
              </fill>
            </x14:dxf>
          </x14:cfRule>
          <x14:cfRule type="expression" priority="12" stopIfTrue="1" id="{DA16AD52-51E2-42BA-9AA5-79C0A0926E4E}">
            <xm:f>'Report Card'!$F$78="A"</xm:f>
            <x14:dxf>
              <fill>
                <patternFill>
                  <bgColor rgb="FF92D050"/>
                </patternFill>
              </fill>
            </x14:dxf>
          </x14:cfRule>
          <xm:sqref>X7:Y7</xm:sqref>
        </x14:conditionalFormatting>
        <x14:conditionalFormatting xmlns:xm="http://schemas.microsoft.com/office/excel/2006/main">
          <x14:cfRule type="expression" priority="1" stopIfTrue="1" id="{DD5AD568-B2D9-4BFD-9C19-A2BBF7667008}">
            <xm:f>'Report Card'!$F$79="F"</xm:f>
            <x14:dxf>
              <fill>
                <patternFill>
                  <bgColor rgb="FFFF0000"/>
                </patternFill>
              </fill>
            </x14:dxf>
          </x14:cfRule>
          <x14:cfRule type="expression" priority="5" stopIfTrue="1" id="{8E1A1647-CFA9-479A-86E1-AFF5EEB06485}">
            <xm:f>'Report Card'!$F$79="A+"</xm:f>
            <x14:dxf>
              <fill>
                <patternFill>
                  <bgColor rgb="FF00B050"/>
                </patternFill>
              </fill>
            </x14:dxf>
          </x14:cfRule>
          <x14:cfRule type="expression" priority="4" stopIfTrue="1" id="{A9C127D1-1673-488D-91B6-F73ED5E412C9}">
            <xm:f>'Report Card'!$F$79="B"</xm:f>
            <x14:dxf>
              <fill>
                <patternFill>
                  <bgColor theme="9" tint="0.59996337778862885"/>
                </patternFill>
              </fill>
            </x14:dxf>
          </x14:cfRule>
          <x14:cfRule type="expression" priority="3" stopIfTrue="1" id="{0B1FD12D-393C-42E7-B6F6-760AA8D3CB01}">
            <xm:f>'Report Card'!$F$79="C"</xm:f>
            <x14:dxf>
              <fill>
                <patternFill>
                  <bgColor rgb="FFFFFF00"/>
                </patternFill>
              </fill>
            </x14:dxf>
          </x14:cfRule>
          <x14:cfRule type="expression" priority="2" stopIfTrue="1" id="{8D1AB320-E993-4C95-A865-B721F76C5FCC}">
            <xm:f>'Report Card'!$F$79="D"</xm:f>
            <x14:dxf>
              <fill>
                <patternFill>
                  <bgColor rgb="FFFFC000"/>
                </patternFill>
              </fill>
            </x14:dxf>
          </x14:cfRule>
          <x14:cfRule type="expression" priority="6" stopIfTrue="1" id="{820EC8D7-475D-4B80-930B-B7DEF37B92A1}">
            <xm:f>'Report Card'!$F$79="A"</xm:f>
            <x14:dxf>
              <fill>
                <patternFill>
                  <bgColor rgb="FF92D050"/>
                </patternFill>
              </fill>
            </x14:dxf>
          </x14:cfRule>
          <xm:sqref>X8:Y8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C3D7C-3F3B-42E5-BC82-76DC945B7D1D}">
  <sheetPr codeName="Sheet18">
    <tabColor theme="0" tint="-4.9989318521683403E-2"/>
  </sheetPr>
  <dimension ref="A1:J23"/>
  <sheetViews>
    <sheetView zoomScale="101" workbookViewId="0">
      <selection activeCell="L35" sqref="L35"/>
    </sheetView>
  </sheetViews>
  <sheetFormatPr defaultRowHeight="15"/>
  <cols>
    <col min="1" max="1" width="9.140625" style="168"/>
    <col min="2" max="2" width="1.85546875" style="168" customWidth="1"/>
    <col min="3" max="4" width="9.140625" style="177"/>
    <col min="5" max="5" width="41.85546875" style="168" bestFit="1" customWidth="1"/>
    <col min="6" max="6" width="37.42578125" style="168" bestFit="1" customWidth="1"/>
    <col min="7" max="7" width="35" style="168" customWidth="1"/>
    <col min="8" max="8" width="30.85546875" style="168" customWidth="1"/>
    <col min="9" max="9" width="31.140625" style="404" customWidth="1"/>
    <col min="10" max="10" width="27.5703125" style="404" customWidth="1"/>
    <col min="11" max="16384" width="9.140625" style="168"/>
  </cols>
  <sheetData>
    <row r="1" spans="1:10" ht="45.75" customHeight="1" thickBot="1">
      <c r="B1" s="735" t="s">
        <v>1206</v>
      </c>
      <c r="C1" s="735"/>
      <c r="D1" s="735"/>
      <c r="E1" s="735"/>
      <c r="F1" s="175"/>
    </row>
    <row r="2" spans="1:10" ht="36" customHeight="1" thickBot="1">
      <c r="A2" s="176" t="s">
        <v>1207</v>
      </c>
      <c r="E2" s="178" t="s">
        <v>1208</v>
      </c>
      <c r="F2" s="178"/>
      <c r="G2" s="179" t="s">
        <v>1209</v>
      </c>
      <c r="H2" s="180" t="s">
        <v>1210</v>
      </c>
      <c r="I2" s="180" t="s">
        <v>1211</v>
      </c>
      <c r="J2" s="205" t="s">
        <v>1212</v>
      </c>
    </row>
    <row r="3" spans="1:10" ht="36" customHeight="1" thickBot="1">
      <c r="C3" s="736" t="s">
        <v>196</v>
      </c>
      <c r="D3" s="737"/>
      <c r="E3" s="181" t="s">
        <v>1213</v>
      </c>
      <c r="F3" s="181" t="s">
        <v>1214</v>
      </c>
      <c r="G3" s="182" t="s">
        <v>1215</v>
      </c>
      <c r="H3" s="393" t="s">
        <v>1216</v>
      </c>
      <c r="I3" s="400" t="s">
        <v>1217</v>
      </c>
      <c r="J3" s="408"/>
    </row>
    <row r="4" spans="1:10" ht="36" customHeight="1">
      <c r="E4" s="183" t="s">
        <v>1218</v>
      </c>
      <c r="F4" s="183" t="s">
        <v>1219</v>
      </c>
      <c r="G4" s="184"/>
      <c r="H4" s="394" t="s">
        <v>1220</v>
      </c>
      <c r="I4" s="401" t="s">
        <v>1221</v>
      </c>
      <c r="J4" s="409"/>
    </row>
    <row r="5" spans="1:10" ht="36" customHeight="1">
      <c r="E5" s="183" t="s">
        <v>1222</v>
      </c>
      <c r="F5" s="183" t="s">
        <v>1223</v>
      </c>
      <c r="G5" s="185"/>
      <c r="H5" s="395"/>
      <c r="I5" s="401" t="s">
        <v>1224</v>
      </c>
      <c r="J5" s="409"/>
    </row>
    <row r="6" spans="1:10" ht="36" customHeight="1">
      <c r="E6" s="183" t="s">
        <v>1225</v>
      </c>
      <c r="F6" s="183" t="s">
        <v>1226</v>
      </c>
      <c r="G6" s="185"/>
      <c r="H6" s="395"/>
      <c r="I6" s="402"/>
      <c r="J6" s="409"/>
    </row>
    <row r="7" spans="1:10" ht="36" customHeight="1" thickBot="1">
      <c r="E7" s="183" t="s">
        <v>1223</v>
      </c>
      <c r="F7" s="183" t="s">
        <v>1227</v>
      </c>
      <c r="G7" s="185"/>
      <c r="H7" s="396"/>
      <c r="I7" s="402"/>
      <c r="J7" s="409"/>
    </row>
    <row r="8" spans="1:10" ht="39.75" customHeight="1" thickBot="1">
      <c r="E8" s="186" t="s">
        <v>1228</v>
      </c>
      <c r="F8" s="186"/>
      <c r="G8" s="187"/>
      <c r="H8" s="397"/>
      <c r="I8" s="403"/>
      <c r="J8" s="411"/>
    </row>
    <row r="9" spans="1:10" ht="57.75" customHeight="1" thickBot="1">
      <c r="C9" s="736" t="s">
        <v>287</v>
      </c>
      <c r="D9" s="737"/>
      <c r="E9" s="188" t="s">
        <v>1229</v>
      </c>
      <c r="F9" s="189" t="s">
        <v>1230</v>
      </c>
      <c r="G9" s="182" t="s">
        <v>1231</v>
      </c>
      <c r="H9" s="393" t="s">
        <v>1232</v>
      </c>
      <c r="I9" s="405" t="s">
        <v>1233</v>
      </c>
      <c r="J9" s="387" t="s">
        <v>1234</v>
      </c>
    </row>
    <row r="10" spans="1:10" ht="36" customHeight="1" thickBot="1">
      <c r="E10" s="188" t="s">
        <v>1235</v>
      </c>
      <c r="F10" s="185"/>
      <c r="G10" s="184"/>
      <c r="H10" s="398" t="s">
        <v>1236</v>
      </c>
      <c r="I10" s="401" t="s">
        <v>1237</v>
      </c>
      <c r="J10" s="409"/>
    </row>
    <row r="11" spans="1:10" ht="36" customHeight="1" thickBot="1">
      <c r="E11" s="188" t="s">
        <v>1238</v>
      </c>
      <c r="F11" s="185"/>
      <c r="G11" s="185"/>
      <c r="H11" s="398" t="s">
        <v>1239</v>
      </c>
      <c r="I11" s="406"/>
      <c r="J11" s="409"/>
    </row>
    <row r="12" spans="1:10" ht="36" customHeight="1" thickBot="1">
      <c r="E12" s="188" t="s">
        <v>1240</v>
      </c>
      <c r="F12" s="185"/>
      <c r="G12" s="185"/>
      <c r="H12" s="398" t="s">
        <v>1241</v>
      </c>
      <c r="I12" s="406"/>
      <c r="J12" s="409"/>
    </row>
    <row r="13" spans="1:10" ht="36" customHeight="1" thickBot="1">
      <c r="E13" s="188" t="s">
        <v>1242</v>
      </c>
      <c r="F13" s="190"/>
      <c r="G13" s="190"/>
      <c r="H13" s="396"/>
      <c r="I13" s="407"/>
      <c r="J13" s="411"/>
    </row>
    <row r="14" spans="1:10" ht="58.5" customHeight="1" thickBot="1">
      <c r="C14" s="736" t="s">
        <v>295</v>
      </c>
      <c r="D14" s="737"/>
      <c r="E14" s="191" t="s">
        <v>295</v>
      </c>
      <c r="F14" s="191" t="s">
        <v>1243</v>
      </c>
      <c r="G14" s="182" t="s">
        <v>1244</v>
      </c>
      <c r="H14" s="393" t="s">
        <v>1245</v>
      </c>
      <c r="I14" s="405" t="s">
        <v>1246</v>
      </c>
      <c r="J14" s="408"/>
    </row>
    <row r="15" spans="1:10" ht="36" customHeight="1">
      <c r="E15" s="185" t="s">
        <v>198</v>
      </c>
      <c r="F15" s="185" t="s">
        <v>265</v>
      </c>
      <c r="G15" s="192" t="s">
        <v>1247</v>
      </c>
      <c r="H15" s="398" t="s">
        <v>1248</v>
      </c>
      <c r="I15" s="401" t="s">
        <v>1249</v>
      </c>
      <c r="J15" s="409"/>
    </row>
    <row r="16" spans="1:10" ht="36" customHeight="1">
      <c r="E16" s="185" t="s">
        <v>1250</v>
      </c>
      <c r="F16" s="185"/>
      <c r="G16" s="388" t="s">
        <v>1251</v>
      </c>
      <c r="H16" s="398" t="s">
        <v>1245</v>
      </c>
      <c r="I16" s="401" t="s">
        <v>1252</v>
      </c>
      <c r="J16" s="409"/>
    </row>
    <row r="17" spans="3:10" ht="36" customHeight="1">
      <c r="E17" s="185" t="s">
        <v>1253</v>
      </c>
      <c r="F17" s="185"/>
      <c r="G17" s="185"/>
      <c r="H17" s="395"/>
      <c r="I17" s="406"/>
      <c r="J17" s="409"/>
    </row>
    <row r="18" spans="3:10" ht="36" customHeight="1" thickBot="1">
      <c r="E18" s="190" t="s">
        <v>1254</v>
      </c>
      <c r="F18" s="190"/>
      <c r="G18" s="190"/>
      <c r="H18" s="396"/>
      <c r="I18" s="407"/>
      <c r="J18" s="411"/>
    </row>
    <row r="19" spans="3:10" ht="36" customHeight="1" thickBot="1">
      <c r="C19" s="736" t="s">
        <v>302</v>
      </c>
      <c r="D19" s="737"/>
      <c r="E19" s="191" t="s">
        <v>1255</v>
      </c>
      <c r="F19" s="191" t="s">
        <v>1256</v>
      </c>
      <c r="G19" s="182" t="s">
        <v>1257</v>
      </c>
      <c r="H19" s="399" t="s">
        <v>1258</v>
      </c>
      <c r="I19" s="405" t="s">
        <v>1259</v>
      </c>
      <c r="J19" s="408"/>
    </row>
    <row r="20" spans="3:10" ht="36" customHeight="1">
      <c r="E20" s="185" t="s">
        <v>1260</v>
      </c>
      <c r="F20" s="185" t="s">
        <v>1261</v>
      </c>
      <c r="G20" s="184"/>
      <c r="H20" s="398" t="s">
        <v>1262</v>
      </c>
      <c r="I20" s="401" t="s">
        <v>1263</v>
      </c>
      <c r="J20" s="409"/>
    </row>
    <row r="21" spans="3:10" ht="36" customHeight="1">
      <c r="E21" s="185" t="s">
        <v>1264</v>
      </c>
      <c r="F21" s="185" t="s">
        <v>1265</v>
      </c>
      <c r="G21" s="185"/>
      <c r="H21" s="398" t="s">
        <v>1266</v>
      </c>
      <c r="I21" s="406"/>
      <c r="J21" s="409"/>
    </row>
    <row r="22" spans="3:10" ht="36" customHeight="1">
      <c r="E22" s="185" t="s">
        <v>138</v>
      </c>
      <c r="F22" s="185" t="s">
        <v>1267</v>
      </c>
      <c r="G22" s="185"/>
      <c r="H22" s="398" t="s">
        <v>1268</v>
      </c>
      <c r="I22" s="406"/>
      <c r="J22" s="409"/>
    </row>
    <row r="23" spans="3:10" ht="36" customHeight="1" thickBot="1">
      <c r="E23" s="190" t="s">
        <v>1269</v>
      </c>
      <c r="F23" s="190" t="s">
        <v>1270</v>
      </c>
      <c r="G23" s="190"/>
      <c r="H23" s="232"/>
      <c r="I23" s="412"/>
      <c r="J23" s="410"/>
    </row>
  </sheetData>
  <sheetProtection algorithmName="SHA-512" hashValue="EEqhunpagGqQ8+0FXUsHRgs2VwmPtsQEqRNhBYuqQ2WWE6rjorJuMMtvOitcU3PfUXCE+7uxDhwLQvaOoBYqmA==" saltValue="FAb9li3oMNvmtmSqIQW1zQ==" spinCount="100000" sheet="1" objects="1" scenarios="1"/>
  <customSheetViews>
    <customSheetView guid="{15F8A144-BC19-4B70-B468-75C2D0F16780}" scale="101">
      <pageMargins left="0" right="0" top="0" bottom="0" header="0" footer="0"/>
    </customSheetView>
  </customSheetViews>
  <mergeCells count="5">
    <mergeCell ref="B1:E1"/>
    <mergeCell ref="C3:D3"/>
    <mergeCell ref="C9:D9"/>
    <mergeCell ref="C14:D14"/>
    <mergeCell ref="C19:D19"/>
  </mergeCells>
  <hyperlinks>
    <hyperlink ref="G3" r:id="rId1" display="Introduction to the Harada Method (Webinar) " xr:uid="{71B61F15-D2A6-410F-9EE7-CB8771FC8521}"/>
    <hyperlink ref="G9" r:id="rId2" display="Help Wanted: Using Visual Management to Drive Continuous Improvement (Webinar)" xr:uid="{91792100-637E-41D6-AE2A-5EF25E566885}"/>
    <hyperlink ref="G14" r:id="rId3" display="AME Webinar: Lean Management, Lean Leadership and Leader Standard Work" xr:uid="{E880A75C-A73F-4C16-8B29-CA345307FAA4}"/>
    <hyperlink ref="G15" r:id="rId4" display="Leadership - Making Lean A Success (Webinar)" xr:uid="{DEA0562E-05C5-43FB-BF11-B1F2FA29FBB5}"/>
    <hyperlink ref="G19" r:id="rId5" display="Making Daily Kaizen a Success (Webinar)" xr:uid="{76CC2118-66C7-48FB-88EB-09E5455BCE3D}"/>
    <hyperlink ref="G16" r:id="rId6" xr:uid="{4E97C3F3-E999-4CFD-9363-09994B2453EF}"/>
    <hyperlink ref="I3" r:id="rId7" xr:uid="{2DAF358D-0996-44F7-BF0A-0B4D6AFA19BA}"/>
    <hyperlink ref="I4" r:id="rId8" xr:uid="{B87F50CF-6AFE-4A08-902F-22401DEC8B36}"/>
    <hyperlink ref="I5" r:id="rId9" xr:uid="{FDDB6FF7-BA0B-4238-B7F7-A715F29F63BA}"/>
    <hyperlink ref="I9" r:id="rId10" xr:uid="{2B22BFE6-98F3-4D52-98D3-CD08B91F8E55}"/>
    <hyperlink ref="I10" r:id="rId11" xr:uid="{0431C743-E50D-4C71-BFB0-1BD3BF23C1F6}"/>
    <hyperlink ref="J9" r:id="rId12" xr:uid="{C7E1558D-5333-4391-A922-03A59AB9A603}"/>
    <hyperlink ref="I14" r:id="rId13" xr:uid="{0C51C2BB-CDAA-42D1-8D5A-D2634D58DE0D}"/>
    <hyperlink ref="I15" r:id="rId14" xr:uid="{8DB16B62-A8EB-4E87-9C67-0B27141CA7EB}"/>
    <hyperlink ref="I16" r:id="rId15" xr:uid="{7446011D-53C9-431C-8F79-BBB2759621F9}"/>
    <hyperlink ref="I19" r:id="rId16" xr:uid="{08D3F43B-D09E-4991-ADE9-60BB1CCC1D9D}"/>
    <hyperlink ref="I20" r:id="rId17" xr:uid="{43EBCAF6-EF19-43E8-B308-8564C1EFBAB1}"/>
  </hyperlinks>
  <pageMargins left="0.7" right="0.7" top="0.75" bottom="0.75" header="0.3" footer="0.3"/>
  <drawing r:id="rId1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572D0-A399-4194-A54E-E55A5C9E2102}">
  <sheetPr codeName="Sheet19">
    <tabColor theme="2"/>
  </sheetPr>
  <dimension ref="A1:J37"/>
  <sheetViews>
    <sheetView zoomScale="92" workbookViewId="0">
      <selection activeCell="L35" sqref="L35"/>
    </sheetView>
  </sheetViews>
  <sheetFormatPr defaultRowHeight="15"/>
  <cols>
    <col min="1" max="1" width="9.140625" style="168"/>
    <col min="2" max="2" width="3.28515625" style="168" customWidth="1"/>
    <col min="3" max="4" width="9.140625" style="177"/>
    <col min="5" max="5" width="37.140625" style="168" bestFit="1" customWidth="1"/>
    <col min="6" max="6" width="30.7109375" style="168" bestFit="1" customWidth="1"/>
    <col min="7" max="7" width="35" style="168" customWidth="1"/>
    <col min="8" max="8" width="30.85546875" style="168" customWidth="1"/>
    <col min="9" max="10" width="30.85546875" style="404" customWidth="1"/>
    <col min="11" max="16384" width="9.140625" style="168"/>
  </cols>
  <sheetData>
    <row r="1" spans="1:10" ht="45.75" customHeight="1" thickBot="1">
      <c r="B1" s="735" t="s">
        <v>309</v>
      </c>
      <c r="C1" s="735"/>
      <c r="D1" s="735"/>
      <c r="E1" s="735"/>
      <c r="F1" s="175"/>
    </row>
    <row r="2" spans="1:10" ht="36" customHeight="1" thickBot="1">
      <c r="A2" s="176" t="s">
        <v>1207</v>
      </c>
      <c r="E2" s="178" t="s">
        <v>1208</v>
      </c>
      <c r="F2" s="178" t="s">
        <v>1208</v>
      </c>
      <c r="G2" s="179" t="s">
        <v>1209</v>
      </c>
      <c r="H2" s="180" t="s">
        <v>1210</v>
      </c>
      <c r="I2" s="180" t="s">
        <v>1211</v>
      </c>
      <c r="J2" s="205" t="s">
        <v>1212</v>
      </c>
    </row>
    <row r="3" spans="1:10" ht="36" customHeight="1" thickBot="1">
      <c r="C3" s="736" t="s">
        <v>310</v>
      </c>
      <c r="D3" s="737"/>
      <c r="E3" s="193" t="s">
        <v>1271</v>
      </c>
      <c r="F3" s="191" t="s">
        <v>1272</v>
      </c>
      <c r="G3" s="182" t="s">
        <v>1273</v>
      </c>
      <c r="H3" s="194" t="s">
        <v>1274</v>
      </c>
      <c r="I3" s="417" t="s">
        <v>1275</v>
      </c>
      <c r="J3" s="413"/>
    </row>
    <row r="4" spans="1:10" ht="36" customHeight="1">
      <c r="E4" s="195" t="s">
        <v>1276</v>
      </c>
      <c r="F4" s="185" t="s">
        <v>333</v>
      </c>
      <c r="G4" s="192" t="s">
        <v>1277</v>
      </c>
      <c r="H4" s="196" t="s">
        <v>1278</v>
      </c>
      <c r="I4" s="418" t="s">
        <v>1279</v>
      </c>
      <c r="J4" s="414"/>
    </row>
    <row r="5" spans="1:10" ht="36" customHeight="1">
      <c r="E5" s="195" t="s">
        <v>1280</v>
      </c>
      <c r="F5" s="185" t="s">
        <v>1281</v>
      </c>
      <c r="G5" s="381" t="s">
        <v>1282</v>
      </c>
      <c r="H5" s="197" t="s">
        <v>1283</v>
      </c>
      <c r="I5" s="414"/>
      <c r="J5" s="414"/>
    </row>
    <row r="6" spans="1:10" ht="36" customHeight="1">
      <c r="E6" s="195" t="s">
        <v>1284</v>
      </c>
      <c r="F6" s="185" t="s">
        <v>1285</v>
      </c>
      <c r="G6" s="383" t="s">
        <v>1286</v>
      </c>
      <c r="H6" s="185"/>
      <c r="I6" s="409"/>
      <c r="J6" s="409"/>
    </row>
    <row r="7" spans="1:10" ht="36" customHeight="1" thickBot="1">
      <c r="E7" s="198" t="s">
        <v>1287</v>
      </c>
      <c r="F7" s="190" t="s">
        <v>1288</v>
      </c>
      <c r="G7" s="190"/>
      <c r="H7" s="190"/>
      <c r="I7" s="410"/>
      <c r="J7" s="410"/>
    </row>
    <row r="8" spans="1:10" ht="36" customHeight="1" thickBot="1">
      <c r="C8" s="736" t="s">
        <v>317</v>
      </c>
      <c r="D8" s="737"/>
      <c r="E8" s="193" t="s">
        <v>1289</v>
      </c>
      <c r="F8" s="191" t="s">
        <v>1290</v>
      </c>
      <c r="G8" s="182" t="s">
        <v>1291</v>
      </c>
      <c r="H8" s="199" t="s">
        <v>1292</v>
      </c>
      <c r="I8" s="387" t="s">
        <v>1293</v>
      </c>
      <c r="J8" s="415"/>
    </row>
    <row r="9" spans="1:10" ht="36" customHeight="1">
      <c r="E9" s="195" t="s">
        <v>1294</v>
      </c>
      <c r="F9" s="185"/>
      <c r="G9" s="382" t="s">
        <v>1295</v>
      </c>
      <c r="H9" s="196" t="s">
        <v>1296</v>
      </c>
      <c r="I9" s="418" t="s">
        <v>1297</v>
      </c>
      <c r="J9" s="414"/>
    </row>
    <row r="10" spans="1:10" ht="36" customHeight="1">
      <c r="E10" s="195" t="s">
        <v>1298</v>
      </c>
      <c r="F10" s="185"/>
      <c r="G10" s="185"/>
      <c r="H10" s="196" t="s">
        <v>1299</v>
      </c>
      <c r="I10" s="418" t="s">
        <v>1300</v>
      </c>
      <c r="J10" s="414"/>
    </row>
    <row r="11" spans="1:10" ht="36" customHeight="1">
      <c r="E11" s="195" t="s">
        <v>1301</v>
      </c>
      <c r="F11" s="185"/>
      <c r="G11" s="185"/>
      <c r="H11" s="185"/>
      <c r="I11" s="409"/>
      <c r="J11" s="409"/>
    </row>
    <row r="12" spans="1:10" ht="36" customHeight="1" thickBot="1">
      <c r="E12" s="198" t="s">
        <v>1302</v>
      </c>
      <c r="F12" s="190"/>
      <c r="G12" s="190"/>
      <c r="H12" s="190"/>
      <c r="I12" s="410"/>
      <c r="J12" s="410"/>
    </row>
    <row r="13" spans="1:10" ht="36" customHeight="1" thickBot="1">
      <c r="C13" s="736" t="s">
        <v>325</v>
      </c>
      <c r="D13" s="737"/>
      <c r="E13" s="191" t="s">
        <v>325</v>
      </c>
      <c r="F13" s="191" t="s">
        <v>1303</v>
      </c>
      <c r="G13" s="200" t="s">
        <v>1304</v>
      </c>
      <c r="H13" s="196" t="s">
        <v>1305</v>
      </c>
      <c r="I13" s="419" t="s">
        <v>1306</v>
      </c>
      <c r="J13" s="414"/>
    </row>
    <row r="14" spans="1:10" ht="36" customHeight="1" thickBot="1">
      <c r="E14" s="185" t="s">
        <v>1307</v>
      </c>
      <c r="F14" s="195" t="s">
        <v>1308</v>
      </c>
      <c r="G14" s="201" t="s">
        <v>1309</v>
      </c>
      <c r="H14" s="185"/>
      <c r="I14" s="420" t="s">
        <v>1310</v>
      </c>
      <c r="J14" s="409"/>
    </row>
    <row r="15" spans="1:10" ht="36" customHeight="1" thickBot="1">
      <c r="E15" s="185" t="s">
        <v>1311</v>
      </c>
      <c r="F15" s="185" t="s">
        <v>1312</v>
      </c>
      <c r="G15" s="202"/>
      <c r="H15" s="185"/>
      <c r="I15" s="418" t="s">
        <v>1313</v>
      </c>
      <c r="J15" s="409"/>
    </row>
    <row r="16" spans="1:10" ht="36" customHeight="1">
      <c r="E16" s="185" t="s">
        <v>1314</v>
      </c>
      <c r="F16" s="185" t="s">
        <v>1315</v>
      </c>
      <c r="G16" s="185"/>
      <c r="H16" s="185"/>
      <c r="I16" s="409"/>
      <c r="J16" s="409"/>
    </row>
    <row r="17" spans="3:10" ht="36" customHeight="1" thickBot="1">
      <c r="E17" s="190" t="s">
        <v>1316</v>
      </c>
      <c r="F17" s="190" t="s">
        <v>1317</v>
      </c>
      <c r="G17" s="190"/>
      <c r="H17" s="190"/>
      <c r="I17" s="410"/>
      <c r="J17" s="410"/>
    </row>
    <row r="18" spans="3:10" ht="36" customHeight="1" thickBot="1">
      <c r="C18" s="736" t="s">
        <v>333</v>
      </c>
      <c r="D18" s="737"/>
      <c r="E18" s="191" t="s">
        <v>1318</v>
      </c>
      <c r="F18" s="191" t="s">
        <v>1319</v>
      </c>
      <c r="G18" s="384" t="s">
        <v>1320</v>
      </c>
      <c r="H18" s="199" t="s">
        <v>1321</v>
      </c>
      <c r="I18" s="421" t="s">
        <v>1322</v>
      </c>
      <c r="J18" s="415"/>
    </row>
    <row r="19" spans="3:10" ht="36" customHeight="1">
      <c r="E19" s="185" t="s">
        <v>1323</v>
      </c>
      <c r="F19" s="185" t="s">
        <v>1324</v>
      </c>
      <c r="G19" s="185"/>
      <c r="H19" s="196" t="s">
        <v>1325</v>
      </c>
      <c r="I19" s="418" t="s">
        <v>1326</v>
      </c>
      <c r="J19" s="414"/>
    </row>
    <row r="20" spans="3:10" ht="36" customHeight="1">
      <c r="E20" s="185" t="s">
        <v>1327</v>
      </c>
      <c r="F20" s="185" t="s">
        <v>1328</v>
      </c>
      <c r="G20" s="185"/>
      <c r="H20" s="185"/>
      <c r="I20" s="418" t="s">
        <v>1329</v>
      </c>
      <c r="J20" s="409"/>
    </row>
    <row r="21" spans="3:10" ht="36" customHeight="1">
      <c r="E21" s="185" t="s">
        <v>1330</v>
      </c>
      <c r="F21" s="185" t="s">
        <v>1331</v>
      </c>
      <c r="G21" s="185"/>
      <c r="H21" s="185"/>
      <c r="I21" s="409"/>
      <c r="J21" s="409"/>
    </row>
    <row r="22" spans="3:10" ht="36" customHeight="1" thickBot="1">
      <c r="E22" s="198" t="s">
        <v>1332</v>
      </c>
      <c r="F22" s="190" t="s">
        <v>1333</v>
      </c>
      <c r="G22" s="190"/>
      <c r="H22" s="190"/>
      <c r="I22" s="410"/>
      <c r="J22" s="410"/>
    </row>
    <row r="23" spans="3:10" ht="36" customHeight="1" thickBot="1">
      <c r="C23" s="736" t="s">
        <v>341</v>
      </c>
      <c r="D23" s="737"/>
      <c r="E23" s="191" t="s">
        <v>1334</v>
      </c>
      <c r="F23" s="193" t="s">
        <v>1335</v>
      </c>
      <c r="G23" s="191"/>
      <c r="H23" s="199" t="s">
        <v>1336</v>
      </c>
      <c r="I23" s="422" t="s">
        <v>1337</v>
      </c>
      <c r="J23" s="415"/>
    </row>
    <row r="24" spans="3:10" ht="36" customHeight="1">
      <c r="E24" s="185" t="s">
        <v>1338</v>
      </c>
      <c r="F24" s="185"/>
      <c r="G24" s="185"/>
      <c r="H24" s="185"/>
      <c r="I24" s="418" t="s">
        <v>1339</v>
      </c>
      <c r="J24" s="409"/>
    </row>
    <row r="25" spans="3:10" ht="36" customHeight="1">
      <c r="E25" s="185" t="s">
        <v>1340</v>
      </c>
      <c r="F25" s="185"/>
      <c r="G25" s="185"/>
      <c r="H25" s="185"/>
      <c r="I25" s="409"/>
      <c r="J25" s="409"/>
    </row>
    <row r="26" spans="3:10" ht="36" customHeight="1">
      <c r="E26" s="185" t="s">
        <v>1341</v>
      </c>
      <c r="F26" s="185"/>
      <c r="G26" s="185"/>
      <c r="H26" s="185"/>
      <c r="I26" s="409"/>
      <c r="J26" s="409"/>
    </row>
    <row r="27" spans="3:10" ht="36" customHeight="1" thickBot="1">
      <c r="E27" s="190" t="s">
        <v>1342</v>
      </c>
      <c r="F27" s="190"/>
      <c r="G27" s="190"/>
      <c r="H27" s="190"/>
      <c r="I27" s="410"/>
      <c r="J27" s="410"/>
    </row>
    <row r="28" spans="3:10" ht="54" customHeight="1" thickBot="1">
      <c r="C28" s="736" t="s">
        <v>1205</v>
      </c>
      <c r="D28" s="737"/>
      <c r="E28" s="742" t="s">
        <v>1343</v>
      </c>
      <c r="F28" s="743"/>
      <c r="G28" s="379" t="s">
        <v>1344</v>
      </c>
      <c r="H28" s="199"/>
      <c r="I28" s="387" t="s">
        <v>1345</v>
      </c>
      <c r="J28" s="415"/>
    </row>
    <row r="29" spans="3:10" ht="36" customHeight="1">
      <c r="E29" s="744"/>
      <c r="F29" s="745"/>
      <c r="G29" s="185"/>
      <c r="H29" s="185"/>
      <c r="I29" s="418" t="s">
        <v>1346</v>
      </c>
      <c r="J29" s="409"/>
    </row>
    <row r="30" spans="3:10" ht="24" customHeight="1">
      <c r="E30" s="746"/>
      <c r="F30" s="747"/>
      <c r="G30" s="185"/>
      <c r="H30" s="185"/>
      <c r="I30" s="418" t="s">
        <v>1347</v>
      </c>
      <c r="J30" s="409"/>
    </row>
    <row r="31" spans="3:10" ht="36" customHeight="1">
      <c r="E31" s="738" t="s">
        <v>1348</v>
      </c>
      <c r="F31" s="739"/>
      <c r="G31" s="185"/>
      <c r="H31" s="185"/>
      <c r="I31" s="418" t="s">
        <v>1349</v>
      </c>
      <c r="J31" s="409"/>
    </row>
    <row r="32" spans="3:10" ht="36" customHeight="1">
      <c r="E32" s="738" t="s">
        <v>1350</v>
      </c>
      <c r="F32" s="739"/>
      <c r="G32" s="185"/>
      <c r="H32" s="185"/>
      <c r="I32" s="409"/>
      <c r="J32" s="409"/>
    </row>
    <row r="33" spans="5:10" ht="34.5" customHeight="1" thickBot="1">
      <c r="E33" s="748" t="s">
        <v>1351</v>
      </c>
      <c r="F33" s="749"/>
      <c r="G33" s="185"/>
      <c r="H33" s="185"/>
      <c r="I33" s="411"/>
      <c r="J33" s="409"/>
    </row>
    <row r="34" spans="5:10" ht="98.25" customHeight="1" thickBot="1">
      <c r="E34" s="738" t="s">
        <v>1352</v>
      </c>
      <c r="F34" s="739"/>
      <c r="G34" s="185"/>
      <c r="H34" s="185"/>
      <c r="I34" s="416" t="s">
        <v>1353</v>
      </c>
      <c r="J34" s="409"/>
    </row>
    <row r="35" spans="5:10" ht="63" customHeight="1">
      <c r="E35" s="738" t="s">
        <v>1354</v>
      </c>
      <c r="F35" s="739"/>
      <c r="G35" s="185"/>
      <c r="H35" s="185"/>
      <c r="I35" s="423" t="s">
        <v>1355</v>
      </c>
      <c r="J35" s="409"/>
    </row>
    <row r="36" spans="5:10" ht="33.75" customHeight="1">
      <c r="E36" s="738" t="s">
        <v>1356</v>
      </c>
      <c r="F36" s="739"/>
      <c r="G36" s="185"/>
      <c r="H36" s="185"/>
      <c r="I36" s="418" t="s">
        <v>1357</v>
      </c>
      <c r="J36" s="409"/>
    </row>
    <row r="37" spans="5:10" ht="15.75" thickBot="1">
      <c r="E37" s="740"/>
      <c r="F37" s="741"/>
      <c r="G37" s="190"/>
      <c r="H37" s="190"/>
      <c r="I37" s="410"/>
      <c r="J37" s="410"/>
    </row>
  </sheetData>
  <sheetProtection algorithmName="SHA-512" hashValue="YMHHBk3mtMntEbsSVw1ZApFUfGnkjX59bjtGZ7qQzlva926yJuwLhNx/58wly0OvfL4IH0j4THjBQ/r6QOPOmg==" saltValue="RaWIuOlrnBg/Tc9ZXF+n3g==" spinCount="100000" sheet="1" objects="1" scenarios="1"/>
  <customSheetViews>
    <customSheetView guid="{15F8A144-BC19-4B70-B468-75C2D0F16780}">
      <selection activeCell="C3" sqref="C3:D3"/>
      <pageMargins left="0" right="0" top="0" bottom="0" header="0" footer="0"/>
    </customSheetView>
  </customSheetViews>
  <mergeCells count="15">
    <mergeCell ref="E35:F35"/>
    <mergeCell ref="E36:F36"/>
    <mergeCell ref="E37:F37"/>
    <mergeCell ref="C28:D28"/>
    <mergeCell ref="E28:F30"/>
    <mergeCell ref="E31:F31"/>
    <mergeCell ref="E32:F32"/>
    <mergeCell ref="E33:F33"/>
    <mergeCell ref="E34:F34"/>
    <mergeCell ref="C23:D23"/>
    <mergeCell ref="B1:E1"/>
    <mergeCell ref="C3:D3"/>
    <mergeCell ref="C8:D8"/>
    <mergeCell ref="C13:D13"/>
    <mergeCell ref="C18:D18"/>
  </mergeCells>
  <hyperlinks>
    <hyperlink ref="G3" r:id="rId1" display="Webinar: Building a People Centric Culture " xr:uid="{99ED2264-E942-42B7-8ADD-9FC8DBD8E644}"/>
    <hyperlink ref="G4" r:id="rId2" display="People-Centric Leadership and AME " xr:uid="{29E5FF87-C8E9-4526-B2CD-D4CE2539ADE8}"/>
    <hyperlink ref="G8" r:id="rId3" display="Making Developing People Job 1 in Lean (Webinar) " xr:uid="{25C85C35-AA38-4964-BB4F-F8BF15420C56}"/>
    <hyperlink ref="G13" r:id="rId4" display="Webinar: Poka Yoke Creating a Culture of Zero Defects " xr:uid="{F91271A8-CFFD-4DEC-8594-3EE6A108761F}"/>
    <hyperlink ref="G14" r:id="rId5" xr:uid="{E37C3DEB-81C9-4AA0-9E5C-C7C6B92AB2C5}"/>
    <hyperlink ref="G28" r:id="rId6" xr:uid="{C161B9A6-005F-47A8-8C1B-3FB860E93D60}"/>
    <hyperlink ref="G5" r:id="rId7" xr:uid="{A45CDBCC-BBC5-4D31-9797-2E8542B2E407}"/>
    <hyperlink ref="G9" r:id="rId8" xr:uid="{67D446E7-88C3-455F-AF33-A81F3B99E1CB}"/>
    <hyperlink ref="G6" r:id="rId9" xr:uid="{E634F39A-C5C7-423F-B744-8284C23577DA}"/>
    <hyperlink ref="G18" r:id="rId10" xr:uid="{EEBE0C04-B1F6-4858-90A0-695E6893BACF}"/>
    <hyperlink ref="I3" r:id="rId11" xr:uid="{CA0004A5-3590-49AF-8E0C-F287A2ADD7A9}"/>
    <hyperlink ref="I4" r:id="rId12" xr:uid="{F1FE3937-4661-46F3-9B93-C32076DE53A4}"/>
    <hyperlink ref="I8" r:id="rId13" xr:uid="{4E703862-B277-4BF4-B6EB-1EB79413244B}"/>
    <hyperlink ref="I9" r:id="rId14" xr:uid="{75189108-9D44-41AC-B0BE-9E85541E75A7}"/>
    <hyperlink ref="I10" r:id="rId15" xr:uid="{4489E51F-AA11-4629-967C-80EB6393CE9D}"/>
    <hyperlink ref="I13" r:id="rId16" xr:uid="{A1852A55-20E2-4093-AA56-A80252D46F9D}"/>
    <hyperlink ref="I14" r:id="rId17" xr:uid="{D9FBE56A-ECFD-4BA1-8879-E4BE7186568B}"/>
    <hyperlink ref="I15" r:id="rId18" xr:uid="{5B923C3D-5BE2-43F7-B13D-958D42725D24}"/>
    <hyperlink ref="I18" r:id="rId19" xr:uid="{2ADA1F1E-35A9-4717-AF17-089CDBA19634}"/>
    <hyperlink ref="I19" r:id="rId20" xr:uid="{8B02FDEC-DFF5-4752-84AF-EBB58DEEFD9C}"/>
    <hyperlink ref="I20" r:id="rId21" xr:uid="{6172AC6E-31C3-4CE3-8A41-04A55919C4F3}"/>
    <hyperlink ref="I23" r:id="rId22" xr:uid="{8952ABFC-9ADA-4923-B53A-6227F4D22808}"/>
    <hyperlink ref="I24" r:id="rId23" xr:uid="{7BC56912-CECA-4E5B-98DC-CDC4B1E6229E}"/>
    <hyperlink ref="I28" r:id="rId24" xr:uid="{9676606F-47BC-472F-830F-F7FE0B3CCF87}"/>
    <hyperlink ref="I29" r:id="rId25" xr:uid="{D8A81C1E-B604-4272-B8AF-700EBA3A6C00}"/>
    <hyperlink ref="I30" r:id="rId26" xr:uid="{50DD80D8-3C74-4E64-BD94-BD0AF6B2985A}"/>
    <hyperlink ref="I31" r:id="rId27" xr:uid="{38795B03-8A25-439B-95A1-E472026E0926}"/>
    <hyperlink ref="I35" r:id="rId28" xr:uid="{9F3F3CC5-10CE-4351-ACE5-38901782BBE5}"/>
    <hyperlink ref="I36" r:id="rId29" xr:uid="{74A18D72-259B-4A54-B98B-0F027C83F693}"/>
  </hyperlinks>
  <pageMargins left="0.7" right="0.7" top="0.75" bottom="0.75" header="0.3" footer="0.3"/>
  <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0F3D6-6F8D-4A75-87FD-848CF2246230}">
  <sheetPr codeName="Sheet20">
    <tabColor theme="2"/>
  </sheetPr>
  <dimension ref="A1:J37"/>
  <sheetViews>
    <sheetView topLeftCell="C1" workbookViewId="0">
      <selection activeCell="L35" sqref="L35"/>
    </sheetView>
  </sheetViews>
  <sheetFormatPr defaultRowHeight="15"/>
  <cols>
    <col min="1" max="1" width="9.140625" style="168"/>
    <col min="2" max="2" width="3.140625" style="168" customWidth="1"/>
    <col min="3" max="4" width="9.140625" style="177"/>
    <col min="5" max="5" width="47.42578125" style="168" customWidth="1"/>
    <col min="6" max="7" width="35" style="168" customWidth="1"/>
    <col min="8" max="8" width="30.85546875" style="168" customWidth="1"/>
    <col min="9" max="10" width="30.85546875" style="404" customWidth="1"/>
    <col min="11" max="16384" width="9.140625" style="168"/>
  </cols>
  <sheetData>
    <row r="1" spans="1:10" ht="45.75" customHeight="1" thickBot="1">
      <c r="B1" s="735" t="s">
        <v>355</v>
      </c>
      <c r="C1" s="735"/>
      <c r="D1" s="735"/>
      <c r="E1" s="735"/>
    </row>
    <row r="2" spans="1:10" ht="36" customHeight="1" thickBot="1">
      <c r="A2" s="176" t="s">
        <v>1207</v>
      </c>
      <c r="E2" s="178" t="s">
        <v>1208</v>
      </c>
      <c r="F2" s="178" t="s">
        <v>1208</v>
      </c>
      <c r="G2" s="179" t="s">
        <v>1209</v>
      </c>
      <c r="H2" s="180" t="s">
        <v>1210</v>
      </c>
      <c r="I2" s="180" t="s">
        <v>1211</v>
      </c>
      <c r="J2" s="205" t="s">
        <v>1212</v>
      </c>
    </row>
    <row r="3" spans="1:10" ht="36" customHeight="1" thickBot="1">
      <c r="C3" s="736" t="s">
        <v>356</v>
      </c>
      <c r="D3" s="737"/>
      <c r="E3" s="191" t="s">
        <v>1358</v>
      </c>
      <c r="F3" s="191" t="s">
        <v>1359</v>
      </c>
      <c r="G3" s="380" t="s">
        <v>1360</v>
      </c>
      <c r="H3" s="194" t="s">
        <v>1361</v>
      </c>
      <c r="I3" s="417" t="s">
        <v>1362</v>
      </c>
      <c r="J3" s="413"/>
    </row>
    <row r="4" spans="1:10" ht="36" customHeight="1">
      <c r="E4" s="185" t="s">
        <v>1363</v>
      </c>
      <c r="F4" s="185" t="s">
        <v>1364</v>
      </c>
      <c r="G4" s="185"/>
      <c r="H4" s="196" t="s">
        <v>1365</v>
      </c>
      <c r="I4" s="418" t="s">
        <v>1366</v>
      </c>
      <c r="J4" s="414"/>
    </row>
    <row r="5" spans="1:10" ht="36" customHeight="1">
      <c r="E5" s="185" t="s">
        <v>1367</v>
      </c>
      <c r="F5" s="185" t="s">
        <v>1368</v>
      </c>
      <c r="G5" s="185"/>
      <c r="H5" s="185"/>
      <c r="I5" s="418" t="s">
        <v>1369</v>
      </c>
      <c r="J5" s="414"/>
    </row>
    <row r="6" spans="1:10" ht="36" customHeight="1">
      <c r="E6" s="185" t="s">
        <v>1370</v>
      </c>
      <c r="F6" s="195" t="s">
        <v>1371</v>
      </c>
      <c r="G6" s="195"/>
      <c r="H6" s="185"/>
      <c r="I6" s="419" t="s">
        <v>1372</v>
      </c>
      <c r="J6" s="409"/>
    </row>
    <row r="7" spans="1:10" ht="36" customHeight="1" thickBot="1">
      <c r="E7" s="190" t="s">
        <v>1373</v>
      </c>
      <c r="F7" s="198" t="s">
        <v>1374</v>
      </c>
      <c r="G7" s="198"/>
      <c r="H7" s="190"/>
      <c r="I7" s="410"/>
      <c r="J7" s="410"/>
    </row>
    <row r="8" spans="1:10" ht="36" customHeight="1" thickBot="1">
      <c r="C8" s="736" t="s">
        <v>362</v>
      </c>
      <c r="D8" s="737"/>
      <c r="E8" s="191" t="s">
        <v>1375</v>
      </c>
      <c r="F8" s="191"/>
      <c r="G8" s="191"/>
      <c r="H8" s="204" t="s">
        <v>1376</v>
      </c>
      <c r="I8" s="421" t="s">
        <v>1377</v>
      </c>
      <c r="J8" s="415"/>
    </row>
    <row r="9" spans="1:10" ht="50.25" customHeight="1">
      <c r="E9" s="185" t="s">
        <v>1378</v>
      </c>
      <c r="F9" s="185"/>
      <c r="G9" s="185"/>
      <c r="H9" s="185"/>
      <c r="I9" s="418" t="s">
        <v>1379</v>
      </c>
      <c r="J9" s="414"/>
    </row>
    <row r="10" spans="1:10" ht="51" customHeight="1">
      <c r="E10" s="185" t="s">
        <v>1380</v>
      </c>
      <c r="F10" s="185"/>
      <c r="G10" s="185"/>
      <c r="H10" s="185"/>
      <c r="I10" s="418" t="s">
        <v>1381</v>
      </c>
      <c r="J10" s="414"/>
    </row>
    <row r="11" spans="1:10" ht="36" customHeight="1">
      <c r="E11" s="185" t="s">
        <v>1382</v>
      </c>
      <c r="F11" s="185"/>
      <c r="G11" s="185"/>
      <c r="H11" s="185"/>
      <c r="I11" s="409"/>
      <c r="J11" s="409"/>
    </row>
    <row r="12" spans="1:10" ht="36" customHeight="1" thickBot="1">
      <c r="E12" s="190" t="s">
        <v>1383</v>
      </c>
      <c r="F12" s="190"/>
      <c r="G12" s="190"/>
      <c r="H12" s="190"/>
      <c r="I12" s="410"/>
      <c r="J12" s="410"/>
    </row>
    <row r="13" spans="1:10" ht="36" customHeight="1" thickBot="1">
      <c r="C13" s="736" t="s">
        <v>1179</v>
      </c>
      <c r="D13" s="737"/>
      <c r="E13" s="191" t="s">
        <v>1375</v>
      </c>
      <c r="F13" s="191"/>
      <c r="G13" s="191"/>
      <c r="H13" s="204" t="s">
        <v>1384</v>
      </c>
      <c r="I13" s="418" t="s">
        <v>1385</v>
      </c>
      <c r="J13" s="414"/>
    </row>
    <row r="14" spans="1:10" ht="36" customHeight="1">
      <c r="E14" s="185" t="s">
        <v>1378</v>
      </c>
      <c r="F14" s="185"/>
      <c r="G14" s="185"/>
      <c r="H14" s="185"/>
      <c r="I14" s="418" t="s">
        <v>1386</v>
      </c>
      <c r="J14" s="409"/>
    </row>
    <row r="15" spans="1:10" ht="36" customHeight="1">
      <c r="E15" s="185" t="s">
        <v>1380</v>
      </c>
      <c r="F15" s="185"/>
      <c r="G15" s="185"/>
      <c r="H15" s="185"/>
      <c r="I15" s="409"/>
      <c r="J15" s="409"/>
    </row>
    <row r="16" spans="1:10" ht="36" customHeight="1">
      <c r="E16" s="185"/>
      <c r="F16" s="185"/>
      <c r="G16" s="185"/>
      <c r="H16" s="185"/>
      <c r="I16" s="409"/>
      <c r="J16" s="409"/>
    </row>
    <row r="17" spans="5:10" ht="36" customHeight="1" thickBot="1">
      <c r="E17" s="190"/>
      <c r="F17" s="190"/>
      <c r="G17" s="190"/>
      <c r="H17" s="190"/>
      <c r="I17" s="410"/>
      <c r="J17" s="410"/>
    </row>
    <row r="18" spans="5:10">
      <c r="J18" s="415"/>
    </row>
    <row r="19" spans="5:10">
      <c r="J19" s="414"/>
    </row>
    <row r="20" spans="5:10">
      <c r="J20" s="409"/>
    </row>
    <row r="21" spans="5:10">
      <c r="J21" s="409"/>
    </row>
    <row r="22" spans="5:10" ht="15.75" thickBot="1">
      <c r="J22" s="410"/>
    </row>
    <row r="23" spans="5:10">
      <c r="J23" s="415"/>
    </row>
    <row r="24" spans="5:10">
      <c r="J24" s="409"/>
    </row>
    <row r="25" spans="5:10">
      <c r="J25" s="409"/>
    </row>
    <row r="26" spans="5:10">
      <c r="J26" s="409"/>
    </row>
    <row r="27" spans="5:10" ht="15.75" thickBot="1">
      <c r="J27" s="410"/>
    </row>
    <row r="28" spans="5:10">
      <c r="J28" s="415"/>
    </row>
    <row r="29" spans="5:10">
      <c r="J29" s="409"/>
    </row>
    <row r="30" spans="5:10">
      <c r="J30" s="409"/>
    </row>
    <row r="31" spans="5:10">
      <c r="J31" s="409"/>
    </row>
    <row r="32" spans="5:10">
      <c r="J32" s="409"/>
    </row>
    <row r="33" spans="10:10">
      <c r="J33" s="409"/>
    </row>
    <row r="34" spans="10:10">
      <c r="J34" s="409"/>
    </row>
    <row r="35" spans="10:10">
      <c r="J35" s="409"/>
    </row>
    <row r="36" spans="10:10">
      <c r="J36" s="409"/>
    </row>
    <row r="37" spans="10:10" ht="15.75" thickBot="1">
      <c r="J37" s="410"/>
    </row>
  </sheetData>
  <sheetProtection algorithmName="SHA-512" hashValue="Ek3ykSl7RWN1aJftGPZ9y0tpFdc8gilEDFP2trFIIH7i1ETTf9EK0W7EPkDoYp4/nG/ciTRXzJuNj+7wGWjTtQ==" saltValue="yUD3OyZ2C/+SnL6+4uGPvQ==" spinCount="100000" sheet="1" objects="1" scenarios="1"/>
  <customSheetViews>
    <customSheetView guid="{15F8A144-BC19-4B70-B468-75C2D0F16780}">
      <pageMargins left="0" right="0" top="0" bottom="0" header="0" footer="0"/>
    </customSheetView>
  </customSheetViews>
  <mergeCells count="4">
    <mergeCell ref="B1:E1"/>
    <mergeCell ref="C3:D3"/>
    <mergeCell ref="C8:D8"/>
    <mergeCell ref="C13:D13"/>
  </mergeCells>
  <hyperlinks>
    <hyperlink ref="G3" r:id="rId1" xr:uid="{EEF64C83-39E3-409E-92C2-8143F74DD5D2}"/>
    <hyperlink ref="I3" r:id="rId2" xr:uid="{FCFDA86C-E49D-4119-8AA4-2F62FF26A699}"/>
    <hyperlink ref="I4" r:id="rId3" xr:uid="{FF3EF546-234E-454A-950B-3462F5836502}"/>
    <hyperlink ref="I5" r:id="rId4" xr:uid="{848AF741-2AF0-4A75-9C8D-D484D713C5AA}"/>
    <hyperlink ref="I6" r:id="rId5" xr:uid="{38FCA7A8-0772-4F41-AD57-37DEA1F09F60}"/>
    <hyperlink ref="I8" r:id="rId6" xr:uid="{C45200F1-002A-4C16-9C08-736B44FD29FF}"/>
    <hyperlink ref="I9" r:id="rId7" xr:uid="{4E23916D-6D66-42F8-9BF4-23AC34A16E0E}"/>
    <hyperlink ref="I10" r:id="rId8" xr:uid="{F45820CF-71AC-4860-8D53-DA4D941FAD05}"/>
    <hyperlink ref="I13" r:id="rId9" xr:uid="{19EB6D3A-7C37-4218-908E-0FF25A62835F}"/>
    <hyperlink ref="I14" r:id="rId10" xr:uid="{BC8C5D18-6433-4EB0-A8B7-464E4BADA09B}"/>
  </hyperlinks>
  <pageMargins left="0.7" right="0.7" top="0.75" bottom="0.75" header="0.3" footer="0.3"/>
  <drawing r:id="rId1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B0EC-62D2-428B-8404-32823F08827D}">
  <sheetPr codeName="Sheet21">
    <tabColor theme="2"/>
  </sheetPr>
  <dimension ref="A1:J37"/>
  <sheetViews>
    <sheetView workbookViewId="0">
      <selection activeCell="L35" sqref="L35"/>
    </sheetView>
  </sheetViews>
  <sheetFormatPr defaultRowHeight="15"/>
  <cols>
    <col min="1" max="1" width="9.140625" style="168"/>
    <col min="2" max="2" width="3.140625" style="168" customWidth="1"/>
    <col min="3" max="4" width="9.140625" style="177"/>
    <col min="5" max="5" width="47.42578125" style="168" customWidth="1"/>
    <col min="6" max="7" width="35" style="168" customWidth="1"/>
    <col min="8" max="8" width="30.85546875" style="168" customWidth="1"/>
    <col min="9" max="10" width="30.85546875" style="404" customWidth="1"/>
    <col min="11" max="16384" width="9.140625" style="168"/>
  </cols>
  <sheetData>
    <row r="1" spans="1:10" ht="45.75" customHeight="1" thickBot="1">
      <c r="B1" s="735" t="s">
        <v>372</v>
      </c>
      <c r="C1" s="735"/>
      <c r="D1" s="735"/>
      <c r="E1" s="735"/>
    </row>
    <row r="2" spans="1:10" ht="36" customHeight="1" thickBot="1">
      <c r="A2" s="176" t="s">
        <v>1207</v>
      </c>
      <c r="E2" s="178" t="s">
        <v>1208</v>
      </c>
      <c r="F2" s="178" t="s">
        <v>1208</v>
      </c>
      <c r="G2" s="178" t="s">
        <v>1209</v>
      </c>
      <c r="H2" s="205" t="s">
        <v>1210</v>
      </c>
      <c r="I2" s="180" t="s">
        <v>1211</v>
      </c>
      <c r="J2" s="205" t="s">
        <v>1212</v>
      </c>
    </row>
    <row r="3" spans="1:10" ht="59.25" customHeight="1" thickBot="1">
      <c r="C3" s="736" t="s">
        <v>1387</v>
      </c>
      <c r="D3" s="737"/>
      <c r="E3" s="206" t="s">
        <v>1388</v>
      </c>
      <c r="F3" s="207" t="s">
        <v>1389</v>
      </c>
      <c r="G3" s="207" t="s">
        <v>1390</v>
      </c>
      <c r="H3" s="208"/>
      <c r="I3" s="441" t="s">
        <v>1391</v>
      </c>
      <c r="J3" s="413"/>
    </row>
    <row r="4" spans="1:10" ht="36" customHeight="1">
      <c r="E4" s="209" t="s">
        <v>1392</v>
      </c>
      <c r="F4" s="210" t="s">
        <v>1393</v>
      </c>
      <c r="G4" s="752" t="s">
        <v>1394</v>
      </c>
      <c r="H4" s="211"/>
      <c r="I4" s="441" t="s">
        <v>1395</v>
      </c>
      <c r="J4" s="414"/>
    </row>
    <row r="5" spans="1:10" ht="36" customHeight="1">
      <c r="E5" s="209" t="s">
        <v>1396</v>
      </c>
      <c r="F5" s="210" t="s">
        <v>1397</v>
      </c>
      <c r="G5" s="752"/>
      <c r="H5" s="212"/>
      <c r="I5" s="441" t="s">
        <v>1398</v>
      </c>
      <c r="J5" s="414"/>
    </row>
    <row r="6" spans="1:10" ht="36" customHeight="1">
      <c r="E6" s="209" t="s">
        <v>1399</v>
      </c>
      <c r="F6" s="210" t="s">
        <v>1400</v>
      </c>
      <c r="G6" s="210"/>
      <c r="H6" s="212"/>
      <c r="I6" s="467" t="s">
        <v>1401</v>
      </c>
      <c r="J6" s="409"/>
    </row>
    <row r="7" spans="1:10" ht="36" customHeight="1" thickBot="1">
      <c r="E7" s="213" t="s">
        <v>1402</v>
      </c>
      <c r="F7" s="214" t="s">
        <v>1403</v>
      </c>
      <c r="G7" s="214"/>
      <c r="H7" s="215"/>
      <c r="I7" s="442"/>
      <c r="J7" s="410"/>
    </row>
    <row r="8" spans="1:10" ht="36" customHeight="1" thickBot="1">
      <c r="C8" s="736" t="s">
        <v>379</v>
      </c>
      <c r="D8" s="737"/>
      <c r="E8" s="207" t="s">
        <v>1404</v>
      </c>
      <c r="F8" s="207" t="s">
        <v>1405</v>
      </c>
      <c r="G8" s="216"/>
      <c r="H8" s="204"/>
      <c r="I8" s="443" t="s">
        <v>379</v>
      </c>
      <c r="J8" s="415"/>
    </row>
    <row r="9" spans="1:10" ht="36" customHeight="1">
      <c r="E9" s="210" t="s">
        <v>1406</v>
      </c>
      <c r="F9" s="210" t="s">
        <v>1407</v>
      </c>
      <c r="G9" s="185"/>
      <c r="H9" s="185"/>
      <c r="I9" s="467" t="s">
        <v>1408</v>
      </c>
      <c r="J9" s="414"/>
    </row>
    <row r="10" spans="1:10" ht="36" customHeight="1">
      <c r="E10" s="210" t="s">
        <v>1409</v>
      </c>
      <c r="F10" s="210" t="s">
        <v>1410</v>
      </c>
      <c r="G10" s="185"/>
      <c r="H10" s="185"/>
      <c r="I10" s="467" t="s">
        <v>1411</v>
      </c>
      <c r="J10" s="414"/>
    </row>
    <row r="11" spans="1:10" ht="36" customHeight="1">
      <c r="E11" s="210" t="s">
        <v>1412</v>
      </c>
      <c r="F11" s="210"/>
      <c r="G11" s="185"/>
      <c r="H11" s="185"/>
      <c r="I11" s="467" t="s">
        <v>1413</v>
      </c>
      <c r="J11" s="409"/>
    </row>
    <row r="12" spans="1:10" ht="36" customHeight="1" thickBot="1">
      <c r="E12" s="214" t="s">
        <v>1414</v>
      </c>
      <c r="F12" s="214"/>
      <c r="G12" s="217"/>
      <c r="H12" s="217"/>
      <c r="I12" s="445"/>
      <c r="J12" s="410"/>
    </row>
    <row r="13" spans="1:10" ht="36" customHeight="1" thickBot="1">
      <c r="C13" s="736" t="s">
        <v>384</v>
      </c>
      <c r="D13" s="737"/>
      <c r="E13" s="207" t="s">
        <v>1415</v>
      </c>
      <c r="F13" s="207" t="s">
        <v>1416</v>
      </c>
      <c r="G13" s="191"/>
      <c r="H13" s="204"/>
      <c r="I13" s="449" t="s">
        <v>384</v>
      </c>
      <c r="J13" s="414"/>
    </row>
    <row r="14" spans="1:10" ht="36" customHeight="1">
      <c r="E14" s="210" t="s">
        <v>1417</v>
      </c>
      <c r="F14" s="210" t="s">
        <v>1418</v>
      </c>
      <c r="G14" s="185"/>
      <c r="H14" s="185"/>
      <c r="I14" s="467" t="s">
        <v>1419</v>
      </c>
      <c r="J14" s="409"/>
    </row>
    <row r="15" spans="1:10" ht="36" customHeight="1">
      <c r="E15" s="210" t="s">
        <v>1420</v>
      </c>
      <c r="F15" s="210" t="s">
        <v>1421</v>
      </c>
      <c r="G15" s="185"/>
      <c r="H15" s="185"/>
      <c r="I15" s="467" t="s">
        <v>1422</v>
      </c>
      <c r="J15" s="409"/>
    </row>
    <row r="16" spans="1:10" ht="36" customHeight="1">
      <c r="E16" s="210" t="s">
        <v>1423</v>
      </c>
      <c r="F16" s="210" t="s">
        <v>1424</v>
      </c>
      <c r="G16" s="185"/>
      <c r="H16" s="185"/>
      <c r="I16" s="467" t="s">
        <v>1425</v>
      </c>
      <c r="J16" s="409"/>
    </row>
    <row r="17" spans="3:10" ht="36" customHeight="1" thickBot="1">
      <c r="E17" s="214" t="s">
        <v>1426</v>
      </c>
      <c r="F17" s="214" t="s">
        <v>1427</v>
      </c>
      <c r="G17" s="190"/>
      <c r="H17" s="190"/>
      <c r="I17" s="442"/>
      <c r="J17" s="410"/>
    </row>
    <row r="18" spans="3:10" ht="36" customHeight="1" thickBot="1">
      <c r="C18" s="736" t="s">
        <v>388</v>
      </c>
      <c r="D18" s="737"/>
      <c r="E18" s="206" t="s">
        <v>1428</v>
      </c>
      <c r="F18" s="207" t="s">
        <v>1429</v>
      </c>
      <c r="G18" s="218"/>
      <c r="H18" s="219"/>
      <c r="I18" s="434" t="s">
        <v>388</v>
      </c>
      <c r="J18" s="415"/>
    </row>
    <row r="19" spans="3:10" ht="36" customHeight="1">
      <c r="E19" s="209" t="s">
        <v>1430</v>
      </c>
      <c r="F19" s="210" t="s">
        <v>1431</v>
      </c>
      <c r="G19" s="212"/>
      <c r="H19" s="185"/>
      <c r="I19" s="439" t="s">
        <v>1432</v>
      </c>
      <c r="J19" s="414"/>
    </row>
    <row r="20" spans="3:10" ht="36" customHeight="1">
      <c r="E20" s="209" t="s">
        <v>1433</v>
      </c>
      <c r="F20" s="210"/>
      <c r="G20" s="212"/>
      <c r="H20" s="185"/>
      <c r="I20" s="439" t="s">
        <v>1434</v>
      </c>
      <c r="J20" s="409"/>
    </row>
    <row r="21" spans="3:10" ht="36" customHeight="1">
      <c r="E21" s="750" t="s">
        <v>1435</v>
      </c>
      <c r="F21" s="210"/>
      <c r="G21" s="212"/>
      <c r="H21" s="185"/>
      <c r="I21" s="439"/>
      <c r="J21" s="409"/>
    </row>
    <row r="22" spans="3:10" ht="36" customHeight="1" thickBot="1">
      <c r="E22" s="751"/>
      <c r="F22" s="220"/>
      <c r="G22" s="221"/>
      <c r="H22" s="190"/>
      <c r="I22" s="438"/>
      <c r="J22" s="410"/>
    </row>
    <row r="23" spans="3:10">
      <c r="I23" s="168"/>
      <c r="J23" s="168"/>
    </row>
    <row r="24" spans="3:10">
      <c r="I24" s="168"/>
      <c r="J24" s="168"/>
    </row>
    <row r="25" spans="3:10">
      <c r="I25" s="168"/>
      <c r="J25" s="168"/>
    </row>
    <row r="26" spans="3:10">
      <c r="I26" s="168"/>
      <c r="J26" s="168"/>
    </row>
    <row r="27" spans="3:10">
      <c r="I27" s="168"/>
      <c r="J27" s="168"/>
    </row>
    <row r="28" spans="3:10">
      <c r="I28" s="168"/>
      <c r="J28" s="168"/>
    </row>
    <row r="29" spans="3:10">
      <c r="I29" s="168"/>
      <c r="J29" s="168"/>
    </row>
    <row r="30" spans="3:10">
      <c r="I30" s="168"/>
      <c r="J30" s="168"/>
    </row>
    <row r="31" spans="3:10">
      <c r="I31" s="168"/>
      <c r="J31" s="168"/>
    </row>
    <row r="32" spans="3:10">
      <c r="I32" s="168"/>
      <c r="J32" s="168"/>
    </row>
    <row r="33" spans="9:10">
      <c r="I33" s="168"/>
      <c r="J33" s="168"/>
    </row>
    <row r="34" spans="9:10">
      <c r="I34" s="168"/>
      <c r="J34" s="168"/>
    </row>
    <row r="35" spans="9:10">
      <c r="I35" s="168"/>
      <c r="J35" s="168"/>
    </row>
    <row r="36" spans="9:10">
      <c r="I36" s="168"/>
      <c r="J36" s="168"/>
    </row>
    <row r="37" spans="9:10">
      <c r="I37" s="168"/>
      <c r="J37" s="168"/>
    </row>
  </sheetData>
  <sheetProtection algorithmName="SHA-512" hashValue="b60TffngIxc5RfrzOa7C2V1lor/aMQ8J3X9vbV37Q7bNVKQnPGHzsEqQD3sEgyOhccwFGTsI6lP2WHphVYgbVw==" saltValue="mx4eAalizjrLkyv8yay4Nw==" spinCount="100000" sheet="1" objects="1" scenarios="1"/>
  <customSheetViews>
    <customSheetView guid="{15F8A144-BC19-4B70-B468-75C2D0F16780}">
      <pageMargins left="0" right="0" top="0" bottom="0" header="0" footer="0"/>
      <pageSetup orientation="portrait" r:id="rId1"/>
    </customSheetView>
  </customSheetViews>
  <mergeCells count="7">
    <mergeCell ref="E21:E22"/>
    <mergeCell ref="B1:E1"/>
    <mergeCell ref="C3:D3"/>
    <mergeCell ref="G4:G5"/>
    <mergeCell ref="C8:D8"/>
    <mergeCell ref="C13:D13"/>
    <mergeCell ref="C18:D18"/>
  </mergeCells>
  <hyperlinks>
    <hyperlink ref="I3" r:id="rId2" xr:uid="{A5CD27EB-72BA-4696-A41B-FE3D354A14E4}"/>
    <hyperlink ref="I4" r:id="rId3" xr:uid="{3AAB754A-E56F-47C4-9A82-55B4153F1B01}"/>
    <hyperlink ref="I5" r:id="rId4" xr:uid="{D055777F-5E04-46A8-9BDA-F6B7637FA391}"/>
    <hyperlink ref="I6" r:id="rId5" xr:uid="{20039B8D-2BC5-4E95-9950-9411284DCCD6}"/>
    <hyperlink ref="I9" r:id="rId6" xr:uid="{3C5A94FF-FFDC-44FA-B71B-7CC0BD50F93C}"/>
    <hyperlink ref="I10" r:id="rId7" xr:uid="{60E73594-B287-432F-B3B7-262E9A6AA2BA}"/>
    <hyperlink ref="I11" r:id="rId8" xr:uid="{2E7AA7EC-A61B-44CC-A1F3-13EA9BA99987}"/>
    <hyperlink ref="I14" r:id="rId9" xr:uid="{1C51A8BE-1BAF-43E9-B727-408E7CEB7C65}"/>
    <hyperlink ref="I15" r:id="rId10" xr:uid="{5EB70034-ABE8-458F-8F3C-14CBEFF16599}"/>
    <hyperlink ref="I16" r:id="rId11" xr:uid="{C8D9FA38-56E7-408C-A30A-E17CAA977ED0}"/>
    <hyperlink ref="I19" r:id="rId12" xr:uid="{3B2754FD-D246-46A9-B590-E2C3F8C70226}"/>
    <hyperlink ref="I20" r:id="rId13" xr:uid="{3DEE5195-6C0B-4D14-B79C-C0D3C1BC5764}"/>
  </hyperlinks>
  <pageMargins left="0.7" right="0.7" top="0.75" bottom="0.75" header="0.3" footer="0.3"/>
  <pageSetup orientation="portrait" r:id="rId14"/>
  <drawing r:id="rId1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66DD5-CE29-4D55-AD77-4A46B7ED20AF}">
  <sheetPr codeName="Sheet22">
    <tabColor theme="2"/>
  </sheetPr>
  <dimension ref="A1:J87"/>
  <sheetViews>
    <sheetView workbookViewId="0">
      <selection activeCell="L35" sqref="L35"/>
    </sheetView>
  </sheetViews>
  <sheetFormatPr defaultRowHeight="15"/>
  <cols>
    <col min="1" max="1" width="9.140625" style="168"/>
    <col min="2" max="2" width="2.7109375" style="168" customWidth="1"/>
    <col min="3" max="4" width="9.140625" style="177"/>
    <col min="5" max="5" width="43.7109375" style="168" customWidth="1"/>
    <col min="6" max="6" width="35.42578125" style="168" bestFit="1" customWidth="1"/>
    <col min="7" max="7" width="35" style="168" customWidth="1"/>
    <col min="8" max="8" width="30.85546875" style="168" customWidth="1"/>
    <col min="9" max="10" width="30.85546875" style="404" customWidth="1"/>
    <col min="11" max="16384" width="9.140625" style="168"/>
  </cols>
  <sheetData>
    <row r="1" spans="1:10" ht="45.75" customHeight="1" thickBot="1">
      <c r="B1" s="735" t="s">
        <v>1436</v>
      </c>
      <c r="C1" s="735"/>
      <c r="D1" s="735"/>
      <c r="E1" s="735"/>
      <c r="F1" s="175"/>
    </row>
    <row r="2" spans="1:10" ht="36" customHeight="1" thickBot="1">
      <c r="A2" s="176" t="s">
        <v>1207</v>
      </c>
      <c r="E2" s="178" t="s">
        <v>1208</v>
      </c>
      <c r="F2" s="178" t="s">
        <v>1208</v>
      </c>
      <c r="G2" s="179" t="s">
        <v>1209</v>
      </c>
      <c r="H2" s="180" t="s">
        <v>1210</v>
      </c>
      <c r="I2" s="180" t="s">
        <v>1211</v>
      </c>
      <c r="J2" s="205" t="s">
        <v>1212</v>
      </c>
    </row>
    <row r="3" spans="1:10" ht="36" customHeight="1" thickBot="1">
      <c r="C3" s="736" t="s">
        <v>393</v>
      </c>
      <c r="D3" s="737"/>
      <c r="E3" s="191" t="s">
        <v>1364</v>
      </c>
      <c r="F3" s="191" t="s">
        <v>1437</v>
      </c>
      <c r="G3" s="222" t="s">
        <v>1438</v>
      </c>
      <c r="H3" s="223" t="s">
        <v>1439</v>
      </c>
      <c r="I3" s="439" t="s">
        <v>1440</v>
      </c>
      <c r="J3" s="469"/>
    </row>
    <row r="4" spans="1:10" ht="36" customHeight="1">
      <c r="E4" s="185" t="s">
        <v>1441</v>
      </c>
      <c r="F4" s="185" t="s">
        <v>1442</v>
      </c>
      <c r="G4" s="185"/>
      <c r="H4" s="224" t="s">
        <v>1443</v>
      </c>
      <c r="I4" s="439" t="s">
        <v>1444</v>
      </c>
      <c r="J4" s="470"/>
    </row>
    <row r="5" spans="1:10" ht="36" customHeight="1">
      <c r="E5" s="185" t="s">
        <v>1445</v>
      </c>
      <c r="F5" s="185"/>
      <c r="G5" s="185"/>
      <c r="H5" s="225" t="s">
        <v>1446</v>
      </c>
      <c r="I5" s="439" t="s">
        <v>1447</v>
      </c>
      <c r="J5" s="470"/>
    </row>
    <row r="6" spans="1:10" ht="36" customHeight="1">
      <c r="E6" s="185" t="s">
        <v>1448</v>
      </c>
      <c r="F6" s="185"/>
      <c r="G6" s="185"/>
      <c r="H6" s="185"/>
      <c r="I6" s="439" t="s">
        <v>1449</v>
      </c>
      <c r="J6" s="471"/>
    </row>
    <row r="7" spans="1:10" ht="36" customHeight="1" thickBot="1">
      <c r="E7" s="190" t="s">
        <v>1450</v>
      </c>
      <c r="F7" s="190"/>
      <c r="G7" s="217"/>
      <c r="H7" s="190"/>
      <c r="I7" s="439" t="s">
        <v>1451</v>
      </c>
      <c r="J7" s="474" t="s">
        <v>1452</v>
      </c>
    </row>
    <row r="8" spans="1:10" ht="36" customHeight="1" thickBot="1">
      <c r="C8" s="736" t="s">
        <v>397</v>
      </c>
      <c r="D8" s="737"/>
      <c r="E8" s="191" t="s">
        <v>1453</v>
      </c>
      <c r="F8" s="191"/>
      <c r="G8" s="226" t="s">
        <v>1454</v>
      </c>
      <c r="H8" s="197" t="s">
        <v>1455</v>
      </c>
      <c r="I8" s="434" t="s">
        <v>397</v>
      </c>
      <c r="J8" s="473"/>
    </row>
    <row r="9" spans="1:10" ht="36" customHeight="1">
      <c r="E9" s="185" t="s">
        <v>1456</v>
      </c>
      <c r="F9" s="185"/>
      <c r="G9" s="184"/>
      <c r="H9" s="197" t="s">
        <v>1457</v>
      </c>
      <c r="I9" s="468" t="s">
        <v>1458</v>
      </c>
      <c r="J9" s="470"/>
    </row>
    <row r="10" spans="1:10" ht="36" customHeight="1">
      <c r="E10" s="185" t="s">
        <v>1459</v>
      </c>
      <c r="F10" s="185"/>
      <c r="G10" s="185"/>
      <c r="H10" s="185"/>
      <c r="I10" s="468" t="s">
        <v>1460</v>
      </c>
      <c r="J10" s="470"/>
    </row>
    <row r="11" spans="1:10" ht="36" customHeight="1">
      <c r="E11" s="185"/>
      <c r="F11" s="185"/>
      <c r="G11" s="185"/>
      <c r="H11" s="185"/>
      <c r="I11" s="185"/>
      <c r="J11" s="476"/>
    </row>
    <row r="12" spans="1:10" ht="36" customHeight="1" thickBot="1">
      <c r="E12" s="190"/>
      <c r="F12" s="190"/>
      <c r="G12" s="190"/>
      <c r="H12" s="190"/>
      <c r="I12" s="190"/>
      <c r="J12" s="477"/>
    </row>
    <row r="13" spans="1:10" ht="55.5" customHeight="1" thickBot="1">
      <c r="C13" s="736" t="s">
        <v>401</v>
      </c>
      <c r="D13" s="737"/>
      <c r="E13" s="191" t="s">
        <v>1461</v>
      </c>
      <c r="F13" s="191" t="s">
        <v>1462</v>
      </c>
      <c r="G13" s="200" t="s">
        <v>1463</v>
      </c>
      <c r="H13" s="204" t="s">
        <v>1464</v>
      </c>
      <c r="I13" s="434" t="s">
        <v>401</v>
      </c>
      <c r="J13" s="470"/>
    </row>
    <row r="14" spans="1:10" ht="36" customHeight="1">
      <c r="E14" s="185" t="s">
        <v>1465</v>
      </c>
      <c r="F14" s="185" t="s">
        <v>1317</v>
      </c>
      <c r="G14" s="383" t="s">
        <v>1466</v>
      </c>
      <c r="H14" s="224" t="s">
        <v>1467</v>
      </c>
      <c r="I14" s="468" t="s">
        <v>1468</v>
      </c>
      <c r="J14" s="476"/>
    </row>
    <row r="15" spans="1:10" ht="36" customHeight="1">
      <c r="E15" s="185" t="s">
        <v>1469</v>
      </c>
      <c r="F15" s="185" t="s">
        <v>1470</v>
      </c>
      <c r="G15" s="383" t="s">
        <v>1471</v>
      </c>
      <c r="H15" s="185"/>
      <c r="I15" s="468" t="s">
        <v>1472</v>
      </c>
      <c r="J15" s="476"/>
    </row>
    <row r="16" spans="1:10" ht="36" customHeight="1">
      <c r="E16" s="185" t="s">
        <v>1473</v>
      </c>
      <c r="F16" s="185" t="s">
        <v>134</v>
      </c>
      <c r="G16" s="185"/>
      <c r="H16" s="185"/>
      <c r="I16" s="468" t="s">
        <v>1474</v>
      </c>
      <c r="J16" s="476"/>
    </row>
    <row r="17" spans="3:10" ht="36" customHeight="1" thickBot="1">
      <c r="E17" s="190" t="s">
        <v>224</v>
      </c>
      <c r="F17" s="190" t="s">
        <v>1475</v>
      </c>
      <c r="G17" s="217"/>
      <c r="H17" s="190"/>
      <c r="I17" s="475" t="s">
        <v>1476</v>
      </c>
      <c r="J17" s="477"/>
    </row>
    <row r="18" spans="3:10" ht="36" customHeight="1" thickBot="1">
      <c r="C18" s="736" t="s">
        <v>407</v>
      </c>
      <c r="D18" s="737"/>
      <c r="E18" s="191" t="s">
        <v>1477</v>
      </c>
      <c r="F18" s="227" t="s">
        <v>1478</v>
      </c>
      <c r="G18" s="226" t="s">
        <v>1479</v>
      </c>
      <c r="H18" s="228" t="s">
        <v>1480</v>
      </c>
      <c r="I18" s="434" t="s">
        <v>407</v>
      </c>
      <c r="J18" s="473"/>
    </row>
    <row r="19" spans="3:10" ht="36" customHeight="1">
      <c r="E19" s="185" t="s">
        <v>1481</v>
      </c>
      <c r="F19" s="229" t="s">
        <v>1482</v>
      </c>
      <c r="G19" s="230" t="s">
        <v>1483</v>
      </c>
      <c r="H19" s="212"/>
      <c r="I19" s="439" t="s">
        <v>1484</v>
      </c>
      <c r="J19" s="470"/>
    </row>
    <row r="20" spans="3:10" ht="36" customHeight="1">
      <c r="E20" s="185" t="s">
        <v>1485</v>
      </c>
      <c r="F20" s="229" t="s">
        <v>1486</v>
      </c>
      <c r="G20" s="231"/>
      <c r="H20" s="212"/>
      <c r="I20" s="439" t="s">
        <v>1487</v>
      </c>
      <c r="J20" s="471"/>
    </row>
    <row r="21" spans="3:10" ht="36" customHeight="1">
      <c r="E21" s="185" t="s">
        <v>1488</v>
      </c>
      <c r="F21" s="229" t="s">
        <v>1489</v>
      </c>
      <c r="G21" s="185"/>
      <c r="H21" s="212"/>
      <c r="I21" s="439" t="s">
        <v>1490</v>
      </c>
      <c r="J21" s="471"/>
    </row>
    <row r="22" spans="3:10" ht="36" customHeight="1" thickBot="1">
      <c r="E22" s="190"/>
      <c r="F22" s="232" t="s">
        <v>1491</v>
      </c>
      <c r="G22" s="190"/>
      <c r="H22" s="221"/>
      <c r="I22" s="221"/>
      <c r="J22" s="472"/>
    </row>
    <row r="23" spans="3:10" ht="36" customHeight="1" thickBot="1">
      <c r="C23" s="736" t="s">
        <v>413</v>
      </c>
      <c r="D23" s="737"/>
      <c r="E23" s="191" t="s">
        <v>1477</v>
      </c>
      <c r="F23" s="191" t="s">
        <v>1478</v>
      </c>
      <c r="G23" s="184"/>
      <c r="H23" s="233" t="s">
        <v>1492</v>
      </c>
      <c r="I23" s="434" t="s">
        <v>413</v>
      </c>
      <c r="J23" s="473"/>
    </row>
    <row r="24" spans="3:10" ht="36" customHeight="1">
      <c r="E24" s="185" t="s">
        <v>1485</v>
      </c>
      <c r="F24" s="185" t="s">
        <v>1486</v>
      </c>
      <c r="G24" s="185"/>
      <c r="H24" s="185"/>
      <c r="I24" s="439" t="s">
        <v>1493</v>
      </c>
      <c r="J24" s="471"/>
    </row>
    <row r="25" spans="3:10" ht="36" customHeight="1">
      <c r="E25" s="185" t="s">
        <v>1494</v>
      </c>
      <c r="F25" s="185" t="s">
        <v>1495</v>
      </c>
      <c r="G25" s="185"/>
      <c r="H25" s="185"/>
      <c r="I25" s="468" t="s">
        <v>1496</v>
      </c>
      <c r="J25" s="471"/>
    </row>
    <row r="26" spans="3:10" ht="36" customHeight="1">
      <c r="E26" s="185" t="s">
        <v>1497</v>
      </c>
      <c r="F26" s="185"/>
      <c r="G26" s="185"/>
      <c r="H26" s="185"/>
      <c r="I26" s="439" t="s">
        <v>1498</v>
      </c>
      <c r="J26" s="471"/>
    </row>
    <row r="27" spans="3:10" ht="36" customHeight="1" thickBot="1">
      <c r="E27" s="190"/>
      <c r="F27" s="190"/>
      <c r="G27" s="190"/>
      <c r="H27" s="190"/>
      <c r="I27" s="190"/>
      <c r="J27" s="472"/>
    </row>
    <row r="28" spans="3:10" ht="36" customHeight="1" thickBot="1">
      <c r="C28" s="736" t="s">
        <v>419</v>
      </c>
      <c r="D28" s="737"/>
      <c r="E28" s="193" t="s">
        <v>1499</v>
      </c>
      <c r="F28" s="191" t="s">
        <v>1500</v>
      </c>
      <c r="G28" s="191"/>
      <c r="H28" s="199" t="s">
        <v>1501</v>
      </c>
      <c r="I28" s="448" t="s">
        <v>419</v>
      </c>
      <c r="J28" s="473"/>
    </row>
    <row r="29" spans="3:10" ht="36" customHeight="1">
      <c r="E29" s="185" t="s">
        <v>1502</v>
      </c>
      <c r="F29" s="185" t="s">
        <v>1503</v>
      </c>
      <c r="G29" s="185"/>
      <c r="H29" s="185"/>
      <c r="I29" s="439" t="s">
        <v>1504</v>
      </c>
      <c r="J29" s="471"/>
    </row>
    <row r="30" spans="3:10" ht="36" customHeight="1">
      <c r="E30" s="185" t="s">
        <v>1505</v>
      </c>
      <c r="F30" s="185" t="s">
        <v>1482</v>
      </c>
      <c r="G30" s="185"/>
      <c r="H30" s="185"/>
      <c r="I30" s="439" t="s">
        <v>1506</v>
      </c>
      <c r="J30" s="471"/>
    </row>
    <row r="31" spans="3:10" ht="36" customHeight="1">
      <c r="E31" s="195" t="s">
        <v>1507</v>
      </c>
      <c r="F31" s="185" t="s">
        <v>1508</v>
      </c>
      <c r="G31" s="185"/>
      <c r="H31" s="185"/>
      <c r="I31" s="185"/>
      <c r="J31" s="471"/>
    </row>
    <row r="32" spans="3:10" ht="36" customHeight="1" thickBot="1">
      <c r="E32" s="190"/>
      <c r="F32" s="190" t="s">
        <v>1442</v>
      </c>
      <c r="G32" s="190"/>
      <c r="H32" s="190"/>
      <c r="I32" s="437"/>
      <c r="J32" s="471"/>
    </row>
    <row r="33" spans="3:10" ht="36" customHeight="1" thickBot="1">
      <c r="C33" s="736" t="s">
        <v>230</v>
      </c>
      <c r="D33" s="737"/>
      <c r="E33" s="191" t="s">
        <v>1509</v>
      </c>
      <c r="F33" s="191" t="s">
        <v>1510</v>
      </c>
      <c r="G33" s="191"/>
      <c r="H33" s="234" t="s">
        <v>1511</v>
      </c>
      <c r="I33" s="478" t="s">
        <v>230</v>
      </c>
      <c r="J33" s="471"/>
    </row>
    <row r="34" spans="3:10" ht="36" customHeight="1">
      <c r="E34" s="185" t="s">
        <v>245</v>
      </c>
      <c r="F34" s="185" t="s">
        <v>1512</v>
      </c>
      <c r="G34" s="185"/>
      <c r="H34" s="185"/>
      <c r="I34" s="419" t="s">
        <v>1513</v>
      </c>
      <c r="J34" s="471"/>
    </row>
    <row r="35" spans="3:10" ht="36" customHeight="1">
      <c r="E35" s="185" t="s">
        <v>1514</v>
      </c>
      <c r="F35" s="185"/>
      <c r="G35" s="185"/>
      <c r="H35" s="185"/>
      <c r="I35" s="479" t="s">
        <v>1515</v>
      </c>
      <c r="J35" s="471"/>
    </row>
    <row r="36" spans="3:10" ht="36" customHeight="1">
      <c r="E36" s="185"/>
      <c r="F36" s="185"/>
      <c r="G36" s="185"/>
      <c r="H36" s="185"/>
      <c r="I36" s="418" t="s">
        <v>1516</v>
      </c>
      <c r="J36" s="471"/>
    </row>
    <row r="37" spans="3:10" ht="36" customHeight="1" thickBot="1">
      <c r="E37" s="190"/>
      <c r="F37" s="190"/>
      <c r="G37" s="190"/>
      <c r="H37" s="190"/>
      <c r="I37" s="190"/>
      <c r="J37" s="472"/>
    </row>
    <row r="38" spans="3:10" ht="36" customHeight="1" thickBot="1">
      <c r="C38" s="736" t="s">
        <v>427</v>
      </c>
      <c r="D38" s="737"/>
      <c r="E38" s="191" t="s">
        <v>1485</v>
      </c>
      <c r="F38" s="191" t="s">
        <v>1517</v>
      </c>
      <c r="G38" s="191"/>
      <c r="H38" s="234" t="s">
        <v>1480</v>
      </c>
      <c r="I38" s="434" t="s">
        <v>427</v>
      </c>
    </row>
    <row r="39" spans="3:10" ht="36" customHeight="1">
      <c r="E39" s="185" t="s">
        <v>140</v>
      </c>
      <c r="F39" s="185" t="s">
        <v>1518</v>
      </c>
      <c r="G39" s="185"/>
      <c r="H39" s="185"/>
      <c r="I39" s="439" t="s">
        <v>1519</v>
      </c>
    </row>
    <row r="40" spans="3:10" ht="36" customHeight="1">
      <c r="E40" s="185" t="s">
        <v>1520</v>
      </c>
      <c r="F40" s="185" t="s">
        <v>1478</v>
      </c>
      <c r="G40" s="185"/>
      <c r="H40" s="185"/>
      <c r="I40" s="439" t="s">
        <v>1521</v>
      </c>
    </row>
    <row r="41" spans="3:10" ht="36" customHeight="1">
      <c r="E41" s="185"/>
      <c r="F41" s="185"/>
      <c r="G41" s="185"/>
      <c r="H41" s="185"/>
      <c r="I41" s="475" t="s">
        <v>1522</v>
      </c>
    </row>
    <row r="42" spans="3:10" ht="36" customHeight="1" thickBot="1">
      <c r="E42" s="190"/>
      <c r="F42" s="190"/>
      <c r="G42" s="190"/>
      <c r="H42" s="190"/>
      <c r="I42" s="190"/>
    </row>
    <row r="43" spans="3:10" ht="36" customHeight="1" thickBot="1">
      <c r="C43" s="736" t="s">
        <v>430</v>
      </c>
      <c r="D43" s="737"/>
      <c r="E43" s="191" t="s">
        <v>1433</v>
      </c>
      <c r="F43" s="191" t="s">
        <v>1127</v>
      </c>
      <c r="G43" s="191"/>
      <c r="H43" s="234" t="s">
        <v>1523</v>
      </c>
      <c r="I43" s="434" t="s">
        <v>430</v>
      </c>
    </row>
    <row r="44" spans="3:10" ht="36" customHeight="1">
      <c r="E44" s="185" t="s">
        <v>1524</v>
      </c>
      <c r="F44" s="185" t="s">
        <v>245</v>
      </c>
      <c r="G44" s="185"/>
      <c r="H44" s="185"/>
      <c r="I44" s="439" t="s">
        <v>1525</v>
      </c>
    </row>
    <row r="45" spans="3:10" ht="36" customHeight="1">
      <c r="E45" s="185"/>
      <c r="F45" s="185"/>
      <c r="G45" s="185"/>
      <c r="H45" s="185"/>
      <c r="I45" s="439" t="s">
        <v>1526</v>
      </c>
    </row>
    <row r="46" spans="3:10" ht="36" customHeight="1">
      <c r="E46" s="185"/>
      <c r="F46" s="185"/>
      <c r="G46" s="185"/>
      <c r="H46" s="185"/>
      <c r="I46" s="468" t="s">
        <v>1527</v>
      </c>
    </row>
    <row r="47" spans="3:10" ht="36" customHeight="1" thickBot="1">
      <c r="E47" s="190"/>
      <c r="F47" s="190"/>
      <c r="G47" s="190"/>
      <c r="H47" s="190"/>
      <c r="I47" s="190"/>
    </row>
    <row r="48" spans="3:10" ht="36" customHeight="1" thickBot="1">
      <c r="C48" s="736" t="s">
        <v>434</v>
      </c>
      <c r="D48" s="737"/>
      <c r="E48" s="191" t="s">
        <v>130</v>
      </c>
      <c r="G48" s="191"/>
      <c r="H48" s="234" t="s">
        <v>1528</v>
      </c>
      <c r="I48" s="434" t="s">
        <v>434</v>
      </c>
    </row>
    <row r="49" spans="3:9" ht="36" customHeight="1">
      <c r="E49" s="185" t="s">
        <v>434</v>
      </c>
      <c r="F49" s="185"/>
      <c r="G49" s="185"/>
      <c r="H49" s="185"/>
      <c r="I49" s="468" t="s">
        <v>1460</v>
      </c>
    </row>
    <row r="50" spans="3:9" ht="36" customHeight="1">
      <c r="E50" s="185" t="s">
        <v>1529</v>
      </c>
      <c r="F50" s="185"/>
      <c r="G50" s="185"/>
      <c r="H50" s="185"/>
      <c r="I50" s="439" t="s">
        <v>1530</v>
      </c>
    </row>
    <row r="51" spans="3:9" ht="36" customHeight="1">
      <c r="E51" s="185"/>
      <c r="F51" s="185"/>
      <c r="G51" s="185"/>
      <c r="H51" s="185"/>
      <c r="I51" s="447"/>
    </row>
    <row r="52" spans="3:9" ht="36" customHeight="1" thickBot="1">
      <c r="E52" s="190"/>
      <c r="F52" s="190"/>
      <c r="G52" s="190"/>
      <c r="H52" s="190"/>
      <c r="I52" s="190"/>
    </row>
    <row r="53" spans="3:9" ht="36" customHeight="1" thickBot="1">
      <c r="C53" s="736" t="s">
        <v>436</v>
      </c>
      <c r="D53" s="737"/>
      <c r="E53" s="191" t="s">
        <v>1531</v>
      </c>
      <c r="F53" s="191" t="s">
        <v>1532</v>
      </c>
      <c r="G53" s="191"/>
      <c r="H53" s="234" t="s">
        <v>1533</v>
      </c>
      <c r="I53" s="434" t="s">
        <v>436</v>
      </c>
    </row>
    <row r="54" spans="3:9" ht="36" customHeight="1">
      <c r="E54" s="185" t="s">
        <v>32</v>
      </c>
      <c r="F54" s="185" t="s">
        <v>1534</v>
      </c>
      <c r="G54" s="185"/>
      <c r="H54" s="185"/>
      <c r="I54" s="468" t="s">
        <v>1535</v>
      </c>
    </row>
    <row r="55" spans="3:9" ht="36" customHeight="1">
      <c r="E55" s="185" t="s">
        <v>1536</v>
      </c>
      <c r="F55" s="185" t="s">
        <v>1475</v>
      </c>
      <c r="G55" s="185"/>
      <c r="H55" s="185"/>
      <c r="I55" s="468" t="s">
        <v>1537</v>
      </c>
    </row>
    <row r="56" spans="3:9" ht="36" customHeight="1">
      <c r="E56" s="185" t="s">
        <v>1538</v>
      </c>
      <c r="F56" s="185"/>
      <c r="G56" s="185"/>
      <c r="H56" s="185"/>
      <c r="I56" s="439" t="s">
        <v>1539</v>
      </c>
    </row>
    <row r="57" spans="3:9" ht="36" customHeight="1" thickBot="1">
      <c r="E57" s="190" t="s">
        <v>1540</v>
      </c>
      <c r="G57" s="190"/>
      <c r="H57" s="190"/>
      <c r="I57" s="474" t="s">
        <v>1541</v>
      </c>
    </row>
    <row r="58" spans="3:9" ht="36" customHeight="1" thickBot="1">
      <c r="C58" s="736" t="s">
        <v>440</v>
      </c>
      <c r="D58" s="737"/>
      <c r="E58" s="191" t="s">
        <v>265</v>
      </c>
      <c r="F58" s="191" t="s">
        <v>1442</v>
      </c>
      <c r="G58" s="191"/>
      <c r="H58" s="199" t="s">
        <v>1542</v>
      </c>
      <c r="I58" s="434" t="s">
        <v>440</v>
      </c>
    </row>
    <row r="59" spans="3:9" ht="36" customHeight="1">
      <c r="E59" s="185" t="s">
        <v>1485</v>
      </c>
      <c r="F59" s="185" t="s">
        <v>265</v>
      </c>
      <c r="G59" s="185"/>
      <c r="H59" s="185"/>
      <c r="I59" s="439" t="s">
        <v>1543</v>
      </c>
    </row>
    <row r="60" spans="3:9" ht="36" customHeight="1">
      <c r="E60" s="195" t="s">
        <v>1544</v>
      </c>
      <c r="F60" s="185" t="s">
        <v>1545</v>
      </c>
      <c r="G60" s="185"/>
      <c r="H60" s="196" t="s">
        <v>1546</v>
      </c>
      <c r="I60" s="468" t="s">
        <v>1547</v>
      </c>
    </row>
    <row r="61" spans="3:9" ht="36" customHeight="1">
      <c r="E61" s="185" t="s">
        <v>1242</v>
      </c>
      <c r="F61" s="185"/>
      <c r="G61" s="185"/>
      <c r="H61" s="185"/>
      <c r="I61" s="468" t="s">
        <v>1548</v>
      </c>
    </row>
    <row r="62" spans="3:9" ht="36" customHeight="1" thickBot="1">
      <c r="E62" s="190" t="s">
        <v>1549</v>
      </c>
      <c r="F62" s="190"/>
      <c r="G62" s="190"/>
      <c r="H62" s="235" t="s">
        <v>1550</v>
      </c>
      <c r="I62" s="447"/>
    </row>
    <row r="63" spans="3:9" ht="36" customHeight="1" thickBot="1">
      <c r="C63" s="736" t="s">
        <v>444</v>
      </c>
      <c r="D63" s="737"/>
      <c r="E63" s="191" t="s">
        <v>1127</v>
      </c>
      <c r="F63" s="191"/>
      <c r="G63" s="191"/>
      <c r="H63" s="233" t="s">
        <v>1523</v>
      </c>
      <c r="I63" s="434" t="s">
        <v>444</v>
      </c>
    </row>
    <row r="64" spans="3:9" ht="36" customHeight="1">
      <c r="E64" s="185" t="s">
        <v>1551</v>
      </c>
      <c r="F64" s="185"/>
      <c r="G64" s="185"/>
      <c r="H64" s="236" t="s">
        <v>1552</v>
      </c>
      <c r="I64" s="439" t="s">
        <v>1553</v>
      </c>
    </row>
    <row r="65" spans="3:9" ht="36" customHeight="1">
      <c r="E65" s="185" t="s">
        <v>1554</v>
      </c>
      <c r="F65" s="185"/>
      <c r="G65" s="185"/>
      <c r="H65" s="185"/>
      <c r="I65" s="439" t="s">
        <v>1555</v>
      </c>
    </row>
    <row r="66" spans="3:9" ht="36" customHeight="1">
      <c r="E66" s="185" t="s">
        <v>1556</v>
      </c>
      <c r="F66" s="185"/>
      <c r="G66" s="185"/>
      <c r="H66" s="185"/>
      <c r="I66" s="439" t="s">
        <v>1149</v>
      </c>
    </row>
    <row r="67" spans="3:9" ht="36" customHeight="1" thickBot="1">
      <c r="E67" s="190"/>
      <c r="F67" s="190"/>
      <c r="G67" s="190"/>
      <c r="H67" s="190"/>
      <c r="I67" s="190"/>
    </row>
    <row r="68" spans="3:9" ht="36" customHeight="1" thickBot="1">
      <c r="C68" s="736" t="s">
        <v>8</v>
      </c>
      <c r="D68" s="737"/>
      <c r="E68" s="191" t="s">
        <v>1364</v>
      </c>
      <c r="F68" s="191"/>
      <c r="G68" s="203"/>
      <c r="H68" s="208" t="s">
        <v>1557</v>
      </c>
      <c r="I68" s="434" t="s">
        <v>8</v>
      </c>
    </row>
    <row r="69" spans="3:9" ht="36" customHeight="1">
      <c r="E69" s="185" t="s">
        <v>1558</v>
      </c>
      <c r="F69" s="185"/>
      <c r="G69" s="237" t="s">
        <v>1559</v>
      </c>
      <c r="H69" s="238" t="s">
        <v>1443</v>
      </c>
      <c r="I69" s="468" t="s">
        <v>1560</v>
      </c>
    </row>
    <row r="70" spans="3:9" ht="36" customHeight="1">
      <c r="E70" s="185" t="s">
        <v>1373</v>
      </c>
      <c r="F70" s="185"/>
      <c r="G70" s="184"/>
      <c r="H70" s="212"/>
      <c r="I70" s="439" t="s">
        <v>1561</v>
      </c>
    </row>
    <row r="71" spans="3:9" ht="36" customHeight="1">
      <c r="E71" s="185" t="s">
        <v>1562</v>
      </c>
      <c r="F71" s="185"/>
      <c r="G71" s="185"/>
      <c r="H71" s="212"/>
      <c r="I71" s="468" t="s">
        <v>1563</v>
      </c>
    </row>
    <row r="72" spans="3:9" ht="36" customHeight="1" thickBot="1">
      <c r="E72" s="190" t="s">
        <v>1564</v>
      </c>
      <c r="F72" s="190"/>
      <c r="G72" s="190"/>
      <c r="H72" s="221"/>
      <c r="I72" s="439" t="s">
        <v>1565</v>
      </c>
    </row>
    <row r="73" spans="3:9" ht="36" customHeight="1" thickBot="1">
      <c r="C73" s="736" t="s">
        <v>456</v>
      </c>
      <c r="D73" s="737"/>
      <c r="E73" s="191" t="s">
        <v>1566</v>
      </c>
      <c r="F73" s="191"/>
      <c r="G73" s="191"/>
      <c r="H73" s="199" t="s">
        <v>1567</v>
      </c>
      <c r="I73" s="434" t="s">
        <v>456</v>
      </c>
    </row>
    <row r="74" spans="3:9" ht="36" customHeight="1">
      <c r="E74" s="185" t="s">
        <v>1568</v>
      </c>
      <c r="F74" s="185"/>
      <c r="G74" s="185"/>
      <c r="H74" s="185"/>
      <c r="I74" s="468" t="s">
        <v>1569</v>
      </c>
    </row>
    <row r="75" spans="3:9" ht="36" customHeight="1">
      <c r="E75" s="185" t="s">
        <v>1570</v>
      </c>
      <c r="F75" s="185"/>
      <c r="G75" s="185"/>
      <c r="H75" s="185"/>
      <c r="I75" s="468" t="s">
        <v>1571</v>
      </c>
    </row>
    <row r="76" spans="3:9" ht="36" customHeight="1">
      <c r="E76" s="185"/>
      <c r="F76" s="185"/>
      <c r="G76" s="185"/>
      <c r="H76" s="185"/>
      <c r="I76" s="447"/>
    </row>
    <row r="77" spans="3:9" ht="36" customHeight="1" thickBot="1">
      <c r="E77" s="190"/>
      <c r="F77" s="190"/>
      <c r="G77" s="190"/>
      <c r="H77" s="190"/>
      <c r="I77" s="190"/>
    </row>
    <row r="78" spans="3:9" ht="36" customHeight="1" thickBot="1">
      <c r="C78" s="736" t="s">
        <v>461</v>
      </c>
      <c r="D78" s="737"/>
      <c r="E78" s="191" t="s">
        <v>1572</v>
      </c>
      <c r="F78" s="191" t="s">
        <v>6</v>
      </c>
      <c r="G78" s="191"/>
      <c r="H78" s="233" t="s">
        <v>1573</v>
      </c>
      <c r="I78" s="434" t="s">
        <v>461</v>
      </c>
    </row>
    <row r="79" spans="3:9" ht="36" customHeight="1">
      <c r="E79" s="185" t="s">
        <v>1481</v>
      </c>
      <c r="F79" s="185"/>
      <c r="G79" s="185"/>
      <c r="H79" s="185"/>
      <c r="I79" s="439" t="s">
        <v>1574</v>
      </c>
    </row>
    <row r="80" spans="3:9" ht="36" customHeight="1">
      <c r="E80" s="185" t="s">
        <v>1575</v>
      </c>
      <c r="F80" s="185"/>
      <c r="G80" s="185"/>
      <c r="H80" s="185"/>
      <c r="I80" s="439" t="s">
        <v>1576</v>
      </c>
    </row>
    <row r="81" spans="3:9" ht="36" customHeight="1">
      <c r="E81" s="185" t="s">
        <v>1577</v>
      </c>
      <c r="F81" s="185"/>
      <c r="G81" s="185"/>
      <c r="H81" s="185"/>
      <c r="I81" s="468" t="s">
        <v>1578</v>
      </c>
    </row>
    <row r="82" spans="3:9" ht="36" customHeight="1" thickBot="1">
      <c r="E82" s="190" t="s">
        <v>1579</v>
      </c>
      <c r="F82" s="190"/>
      <c r="G82" s="190"/>
      <c r="H82" s="190"/>
      <c r="I82" s="474" t="s">
        <v>1580</v>
      </c>
    </row>
    <row r="83" spans="3:9" ht="36" customHeight="1" thickBot="1">
      <c r="C83" s="736" t="s">
        <v>466</v>
      </c>
      <c r="D83" s="737"/>
      <c r="E83" s="191" t="s">
        <v>1581</v>
      </c>
      <c r="F83" s="191" t="s">
        <v>1582</v>
      </c>
      <c r="G83" s="191"/>
      <c r="H83" s="199" t="s">
        <v>1583</v>
      </c>
      <c r="I83" s="434" t="s">
        <v>466</v>
      </c>
    </row>
    <row r="84" spans="3:9" ht="36" customHeight="1">
      <c r="E84" s="185" t="s">
        <v>1294</v>
      </c>
      <c r="F84" s="185" t="s">
        <v>1331</v>
      </c>
      <c r="G84" s="185"/>
      <c r="H84" s="185"/>
      <c r="I84" s="439" t="s">
        <v>1584</v>
      </c>
    </row>
    <row r="85" spans="3:9" ht="36" customHeight="1">
      <c r="E85" s="185" t="s">
        <v>1294</v>
      </c>
      <c r="F85" s="185"/>
      <c r="G85" s="185"/>
      <c r="H85" s="185"/>
      <c r="I85" s="468" t="s">
        <v>1585</v>
      </c>
    </row>
    <row r="86" spans="3:9" ht="36" customHeight="1">
      <c r="E86" s="185" t="s">
        <v>1586</v>
      </c>
      <c r="F86" s="185"/>
      <c r="G86" s="185"/>
      <c r="H86" s="185"/>
      <c r="I86" s="185"/>
    </row>
    <row r="87" spans="3:9" ht="36" customHeight="1" thickBot="1">
      <c r="E87" s="190" t="s">
        <v>1587</v>
      </c>
      <c r="F87" s="190"/>
      <c r="G87" s="190"/>
      <c r="H87" s="190"/>
      <c r="I87" s="438"/>
    </row>
  </sheetData>
  <sheetProtection algorithmName="SHA-512" hashValue="ibaEeKdO2tjs+pYsIxRsaldDTixx+P3zfzj2Sa/N3Ok4Gawb+Zc4FprGSUt8LfrcRJuNNg1mrYgV3+MhcJ41Mg==" saltValue="bJFb0P6J7FPgZyrIF4rY7g==" spinCount="100000" sheet="1" objects="1" scenarios="1"/>
  <customSheetViews>
    <customSheetView guid="{15F8A144-BC19-4B70-B468-75C2D0F16780}">
      <pageMargins left="0" right="0" top="0" bottom="0" header="0" footer="0"/>
    </customSheetView>
  </customSheetViews>
  <mergeCells count="18">
    <mergeCell ref="C83:D83"/>
    <mergeCell ref="C28:D28"/>
    <mergeCell ref="C33:D33"/>
    <mergeCell ref="C38:D38"/>
    <mergeCell ref="C43:D43"/>
    <mergeCell ref="C48:D48"/>
    <mergeCell ref="C53:D53"/>
    <mergeCell ref="C58:D58"/>
    <mergeCell ref="C63:D63"/>
    <mergeCell ref="C68:D68"/>
    <mergeCell ref="C73:D73"/>
    <mergeCell ref="C78:D78"/>
    <mergeCell ref="C23:D23"/>
    <mergeCell ref="B1:E1"/>
    <mergeCell ref="C3:D3"/>
    <mergeCell ref="C8:D8"/>
    <mergeCell ref="C13:D13"/>
    <mergeCell ref="C18:D18"/>
  </mergeCells>
  <hyperlinks>
    <hyperlink ref="G3" r:id="rId1" xr:uid="{2E8E19AD-614D-4152-B8C6-DD8AE981AA64}"/>
    <hyperlink ref="G8" r:id="rId2" display="Flow Efficiency Versus Resource Efficiency (Webinar) " xr:uid="{42AE1CAF-17B6-4A8C-A5AD-B91A9D20BA38}"/>
    <hyperlink ref="G13" r:id="rId3" display="AME Webinar: So You ve Done Lean, but Quality is Still an Issue? Five Proven Solutions" xr:uid="{602871DB-71C9-4D34-B540-C0CCE3BE0930}"/>
    <hyperlink ref="G18" r:id="rId4" display="Webinar: Pull/Kanban Systems " xr:uid="{A3CDDF62-A1B0-4FEB-9686-98718183B992}"/>
    <hyperlink ref="G19" r:id="rId5" xr:uid="{D4AFC558-9580-4525-8D65-2FD5132B76A2}"/>
    <hyperlink ref="G69" r:id="rId6" display="How to Sustain Your 5S Improvements (Webinar) " xr:uid="{51AC7BEF-1ADA-41E1-96A5-19A1FC87B827}"/>
    <hyperlink ref="G14" r:id="rId7" xr:uid="{778397DC-095A-486D-896E-444D58C421F1}"/>
    <hyperlink ref="G15" r:id="rId8" xr:uid="{80A0444F-EF62-4704-83D0-5A21ED170948}"/>
    <hyperlink ref="I3" r:id="rId9" xr:uid="{B72167F2-169C-4AB0-A7D9-E08225B7CD7F}"/>
    <hyperlink ref="I4" r:id="rId10" xr:uid="{B9D4CE84-F2D3-40B3-B5EC-2EBF54024F74}"/>
    <hyperlink ref="I5" r:id="rId11" xr:uid="{462F715C-C656-4FB9-99DC-4CEAF9F33810}"/>
    <hyperlink ref="I6" r:id="rId12" xr:uid="{27558E0E-528D-4924-847A-6299F89F3D4C}"/>
    <hyperlink ref="I7" r:id="rId13" xr:uid="{19566A42-355D-4C7E-9415-B65B1B48E5CF}"/>
    <hyperlink ref="J7" r:id="rId14" xr:uid="{5B1C9B8F-CF1B-4D51-A63E-08993E3B4AD0}"/>
    <hyperlink ref="I9" r:id="rId15" xr:uid="{31F7F799-56C2-4C27-AFE1-DBE6851DD917}"/>
    <hyperlink ref="I10" r:id="rId16" xr:uid="{4E432684-EDC9-4CDD-953E-13D1755B46CD}"/>
    <hyperlink ref="I14" r:id="rId17" xr:uid="{02988DF5-9092-4CF3-9797-118B94E849E5}"/>
    <hyperlink ref="I15" r:id="rId18" xr:uid="{1F5655D2-DDFA-4894-AEBA-428743BB4BD8}"/>
    <hyperlink ref="I16" r:id="rId19" xr:uid="{1CB5EE3E-822B-4811-823F-EC290240572B}"/>
    <hyperlink ref="I17" r:id="rId20" xr:uid="{8A90B309-AE72-48CF-A1E4-2C16F4555737}"/>
    <hyperlink ref="I19" r:id="rId21" xr:uid="{AC576401-F0E7-4D24-9A2B-21D136FBBCA1}"/>
    <hyperlink ref="I20" r:id="rId22" xr:uid="{DFF658C1-347A-4E06-BBC9-95CFA2386601}"/>
    <hyperlink ref="I21" r:id="rId23" xr:uid="{BB02BCFC-EF99-4031-B8B2-D67FDE7572BF}"/>
    <hyperlink ref="I24" r:id="rId24" xr:uid="{8BEB8497-E78A-4816-BBFD-3251E3F78B49}"/>
    <hyperlink ref="I25" r:id="rId25" xr:uid="{79AE7671-8360-462E-B888-569C6AFE7D41}"/>
    <hyperlink ref="I26" r:id="rId26" xr:uid="{27F8D974-3B93-4222-B528-1E661514BF17}"/>
    <hyperlink ref="I29" r:id="rId27" xr:uid="{6ED34279-ED09-41E8-A75B-16924957DDB0}"/>
    <hyperlink ref="I30" r:id="rId28" xr:uid="{723302B8-4B09-44AA-8546-0BA3638EA963}"/>
    <hyperlink ref="I39" r:id="rId29" xr:uid="{1D1ADCAE-38B6-4D6D-B401-E94FBC9684DA}"/>
    <hyperlink ref="I40" r:id="rId30" xr:uid="{D3DFD12F-6C1D-4B1A-9414-1AFD078A331F}"/>
    <hyperlink ref="I41" r:id="rId31" xr:uid="{44F4734B-13E3-460B-8A15-699E2ADACD83}"/>
    <hyperlink ref="I44" r:id="rId32" xr:uid="{296C6303-6868-485B-B059-24D33EE694E2}"/>
    <hyperlink ref="I45" r:id="rId33" xr:uid="{E09AAA5B-1AD9-492C-B3D9-961633AEA7D1}"/>
    <hyperlink ref="I46" r:id="rId34" xr:uid="{5668D00B-85E5-4415-86EB-684CA6AE3B58}"/>
    <hyperlink ref="I49" r:id="rId35" xr:uid="{26801C58-8EC2-4600-8AA8-9F3D2C972F8D}"/>
    <hyperlink ref="I50" r:id="rId36" xr:uid="{04006B1F-7D46-4845-9D27-EBC16A7F4C00}"/>
    <hyperlink ref="I54" r:id="rId37" xr:uid="{60A2E33D-A835-47DA-BD06-9A7D06098C4C}"/>
    <hyperlink ref="I55" r:id="rId38" xr:uid="{72FD51D9-7BA4-4C92-BD33-90D0A3267572}"/>
    <hyperlink ref="I56" r:id="rId39" xr:uid="{35257F54-E325-4E1E-B1EA-508CA07B2F3A}"/>
    <hyperlink ref="I57" r:id="rId40" xr:uid="{54F8D3C9-D038-45D4-97AA-53586158B22D}"/>
    <hyperlink ref="I59" r:id="rId41" xr:uid="{E4668D9A-DCF8-4D71-A98A-B1F90E379363}"/>
    <hyperlink ref="I60" r:id="rId42" xr:uid="{AB3BA93C-8ADB-477E-BE19-50A2A479FD20}"/>
    <hyperlink ref="I61" r:id="rId43" xr:uid="{04E5864F-15CE-4DBA-B555-A4ED3D9F2AE5}"/>
    <hyperlink ref="I64" r:id="rId44" xr:uid="{96A8A060-3A52-4061-8BC3-F571466C8598}"/>
    <hyperlink ref="I65" r:id="rId45" xr:uid="{B041ECD0-0BA9-48A3-AFA5-C5C0E96C1A5C}"/>
    <hyperlink ref="I66" r:id="rId46" xr:uid="{7F3CBB71-E457-428B-89D9-6E66881D0C62}"/>
    <hyperlink ref="I69" r:id="rId47" xr:uid="{929384A8-2975-4C81-AC73-50C69834CE58}"/>
    <hyperlink ref="I70" r:id="rId48" xr:uid="{CA4BCBE6-CC28-426C-9D85-44245E01F146}"/>
    <hyperlink ref="I71" r:id="rId49" xr:uid="{DDC27E3C-05C2-4562-AB14-50C0B520043B}"/>
    <hyperlink ref="I72" r:id="rId50" xr:uid="{172B628A-1EA6-4D57-90D1-B0BE9DB2C93E}"/>
    <hyperlink ref="I74" r:id="rId51" xr:uid="{AE16DD2F-1174-4937-9D8F-7776D3F418E2}"/>
    <hyperlink ref="I75" r:id="rId52" xr:uid="{A0086953-710B-4F55-AAC3-775DF8A94087}"/>
    <hyperlink ref="I79" r:id="rId53" xr:uid="{E1C5FB14-4A57-4E77-8117-B6C804AFACA3}"/>
    <hyperlink ref="I80" r:id="rId54" xr:uid="{ACCCB94F-D4C2-4065-B67D-04926A2E40EB}"/>
    <hyperlink ref="I81" r:id="rId55" xr:uid="{C69065D4-BB43-431B-ABB0-3F41CD47829C}"/>
    <hyperlink ref="I82" r:id="rId56" xr:uid="{E3750050-DA40-4B72-8DE4-A7D3DCCDBF6F}"/>
    <hyperlink ref="I84" r:id="rId57" xr:uid="{8F35C35B-ED9E-4130-A0CB-8261B05BBFEB}"/>
    <hyperlink ref="I85" r:id="rId58" xr:uid="{E90B95E7-FB01-49C2-ABE8-E820C2781F10}"/>
    <hyperlink ref="I33" r:id="rId59" xr:uid="{994DC86C-4623-4283-AF3E-699E4747FDDC}"/>
    <hyperlink ref="I34" r:id="rId60" xr:uid="{EEFEBF43-D3A6-40B5-B3D2-E9039DAD9420}"/>
    <hyperlink ref="I35" r:id="rId61" xr:uid="{713CD0B7-6860-49AB-B763-36831B75B719}"/>
    <hyperlink ref="I36" r:id="rId62" xr:uid="{8CAE9DE4-16A8-4AE6-B47E-254C108823DF}"/>
  </hyperlinks>
  <pageMargins left="0.7" right="0.7" top="0.75" bottom="0.75" header="0.3" footer="0.3"/>
  <drawing r:id="rId6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9A93F-3E19-40D4-852F-05E1987D3389}">
  <sheetPr codeName="Sheet23">
    <tabColor theme="2"/>
  </sheetPr>
  <dimension ref="A1:J57"/>
  <sheetViews>
    <sheetView topLeftCell="B1" zoomScale="82" workbookViewId="0">
      <selection activeCell="L35" sqref="L35"/>
    </sheetView>
  </sheetViews>
  <sheetFormatPr defaultRowHeight="15"/>
  <cols>
    <col min="1" max="1" width="9.140625" style="168"/>
    <col min="2" max="2" width="2.42578125" style="168" customWidth="1"/>
    <col min="3" max="4" width="9.140625" style="177"/>
    <col min="5" max="5" width="47.140625" style="168" bestFit="1" customWidth="1"/>
    <col min="6" max="7" width="35" style="168" customWidth="1"/>
    <col min="8" max="8" width="30.85546875" style="168" customWidth="1"/>
    <col min="9" max="10" width="30.85546875" style="404" customWidth="1"/>
    <col min="11" max="16384" width="9.140625" style="168"/>
  </cols>
  <sheetData>
    <row r="1" spans="1:10" ht="45.75" customHeight="1" thickBot="1">
      <c r="B1" s="735" t="s">
        <v>1588</v>
      </c>
      <c r="C1" s="735"/>
      <c r="D1" s="735"/>
      <c r="E1" s="735"/>
    </row>
    <row r="2" spans="1:10" ht="36" customHeight="1" thickBot="1">
      <c r="A2" s="176" t="s">
        <v>1207</v>
      </c>
      <c r="E2" s="178" t="s">
        <v>1208</v>
      </c>
      <c r="F2" s="178" t="s">
        <v>1208</v>
      </c>
      <c r="G2" s="179" t="s">
        <v>1209</v>
      </c>
      <c r="H2" s="180" t="s">
        <v>1210</v>
      </c>
      <c r="I2" s="180" t="s">
        <v>1211</v>
      </c>
      <c r="J2" s="205" t="s">
        <v>1212</v>
      </c>
    </row>
    <row r="3" spans="1:10" ht="36" customHeight="1" thickBot="1">
      <c r="C3" s="736" t="s">
        <v>393</v>
      </c>
      <c r="D3" s="737"/>
      <c r="E3" s="191" t="s">
        <v>1589</v>
      </c>
      <c r="F3" s="191"/>
      <c r="G3" s="203"/>
      <c r="H3" s="239" t="s">
        <v>1590</v>
      </c>
      <c r="I3" s="434" t="s">
        <v>393</v>
      </c>
      <c r="J3" s="413"/>
    </row>
    <row r="4" spans="1:10" ht="36" customHeight="1">
      <c r="E4" s="185" t="s">
        <v>1591</v>
      </c>
      <c r="F4" s="185"/>
      <c r="G4" s="185"/>
      <c r="H4" s="240" t="s">
        <v>1592</v>
      </c>
      <c r="I4" s="418" t="s">
        <v>1593</v>
      </c>
      <c r="J4" s="414"/>
    </row>
    <row r="5" spans="1:10" ht="36" customHeight="1">
      <c r="E5" s="185" t="s">
        <v>1594</v>
      </c>
      <c r="F5" s="185"/>
      <c r="G5" s="185"/>
      <c r="H5" s="185"/>
      <c r="I5" s="418" t="s">
        <v>1595</v>
      </c>
      <c r="J5" s="414"/>
    </row>
    <row r="6" spans="1:10" ht="36" customHeight="1">
      <c r="E6" s="185" t="s">
        <v>1596</v>
      </c>
      <c r="F6" s="185"/>
      <c r="G6" s="185"/>
      <c r="H6" s="185"/>
      <c r="I6" s="454" t="s">
        <v>1597</v>
      </c>
      <c r="J6" s="409"/>
    </row>
    <row r="7" spans="1:10" ht="36" customHeight="1" thickBot="1">
      <c r="E7" s="190"/>
      <c r="F7" s="190"/>
      <c r="G7" s="190"/>
      <c r="H7" s="190"/>
      <c r="I7" s="418" t="s">
        <v>1598</v>
      </c>
      <c r="J7" s="410"/>
    </row>
    <row r="8" spans="1:10" ht="36" customHeight="1" thickBot="1">
      <c r="C8" s="736" t="s">
        <v>476</v>
      </c>
      <c r="D8" s="737"/>
      <c r="E8" s="191" t="s">
        <v>1599</v>
      </c>
      <c r="F8" s="191" t="s">
        <v>1242</v>
      </c>
      <c r="G8" s="191"/>
      <c r="H8" s="191"/>
      <c r="I8" s="434" t="s">
        <v>476</v>
      </c>
      <c r="J8" s="415"/>
    </row>
    <row r="9" spans="1:10" ht="36" customHeight="1">
      <c r="E9" s="185" t="s">
        <v>1122</v>
      </c>
      <c r="F9" s="185"/>
      <c r="G9" s="185"/>
      <c r="H9" s="240" t="s">
        <v>1241</v>
      </c>
      <c r="I9" s="439" t="s">
        <v>1600</v>
      </c>
      <c r="J9" s="414"/>
    </row>
    <row r="10" spans="1:10" ht="36" customHeight="1">
      <c r="E10" s="195" t="s">
        <v>1601</v>
      </c>
      <c r="F10" s="185"/>
      <c r="G10" s="185"/>
      <c r="H10" s="185"/>
      <c r="I10" s="439" t="s">
        <v>1602</v>
      </c>
      <c r="J10" s="414"/>
    </row>
    <row r="11" spans="1:10" ht="36" customHeight="1">
      <c r="E11" s="185" t="s">
        <v>1603</v>
      </c>
      <c r="F11" s="185"/>
      <c r="G11" s="185"/>
      <c r="H11" s="236" t="s">
        <v>1604</v>
      </c>
      <c r="I11" s="418" t="s">
        <v>1605</v>
      </c>
      <c r="J11" s="409"/>
    </row>
    <row r="12" spans="1:10" ht="36" customHeight="1" thickBot="1">
      <c r="E12" s="190" t="s">
        <v>198</v>
      </c>
      <c r="F12" s="190"/>
      <c r="G12" s="190"/>
      <c r="H12" s="235" t="s">
        <v>1606</v>
      </c>
      <c r="J12" s="410"/>
    </row>
    <row r="13" spans="1:10" ht="36" customHeight="1" thickBot="1">
      <c r="C13" s="736" t="s">
        <v>401</v>
      </c>
      <c r="D13" s="737"/>
      <c r="E13" s="191" t="s">
        <v>1469</v>
      </c>
      <c r="F13" s="193" t="s">
        <v>1607</v>
      </c>
      <c r="G13" s="191"/>
      <c r="H13" s="191"/>
      <c r="I13" s="434" t="s">
        <v>401</v>
      </c>
      <c r="J13" s="414"/>
    </row>
    <row r="14" spans="1:10" ht="36" customHeight="1">
      <c r="E14" s="185" t="s">
        <v>1608</v>
      </c>
      <c r="F14" s="185" t="s">
        <v>1609</v>
      </c>
      <c r="G14" s="185"/>
      <c r="H14" s="236" t="s">
        <v>1610</v>
      </c>
      <c r="I14" s="418" t="s">
        <v>1611</v>
      </c>
      <c r="J14" s="409"/>
    </row>
    <row r="15" spans="1:10" ht="36" customHeight="1">
      <c r="E15" s="185" t="s">
        <v>1612</v>
      </c>
      <c r="F15" s="185" t="s">
        <v>1613</v>
      </c>
      <c r="G15" s="185"/>
      <c r="H15" s="185"/>
      <c r="I15" s="418" t="s">
        <v>1598</v>
      </c>
      <c r="J15" s="409"/>
    </row>
    <row r="16" spans="1:10" ht="36" customHeight="1">
      <c r="E16" s="185" t="s">
        <v>1614</v>
      </c>
      <c r="F16" s="185" t="s">
        <v>1615</v>
      </c>
      <c r="G16" s="185"/>
      <c r="H16" s="196" t="s">
        <v>1616</v>
      </c>
      <c r="J16" s="409"/>
    </row>
    <row r="17" spans="3:10" ht="36" customHeight="1" thickBot="1">
      <c r="E17" s="190" t="s">
        <v>1617</v>
      </c>
      <c r="F17" s="190" t="s">
        <v>1618</v>
      </c>
      <c r="G17" s="190"/>
      <c r="H17" s="190"/>
      <c r="I17" s="437"/>
      <c r="J17" s="410"/>
    </row>
    <row r="18" spans="3:10" ht="36" customHeight="1" thickBot="1">
      <c r="C18" s="736" t="s">
        <v>484</v>
      </c>
      <c r="D18" s="737"/>
      <c r="E18" s="191" t="s">
        <v>1619</v>
      </c>
      <c r="F18" s="191" t="s">
        <v>1242</v>
      </c>
      <c r="G18" s="379" t="s">
        <v>1620</v>
      </c>
      <c r="H18" s="191"/>
      <c r="I18" s="434" t="s">
        <v>427</v>
      </c>
      <c r="J18" s="415"/>
    </row>
    <row r="19" spans="3:10" ht="36" customHeight="1" thickBot="1">
      <c r="E19" s="185" t="s">
        <v>1621</v>
      </c>
      <c r="F19" s="185"/>
      <c r="G19" s="185"/>
      <c r="H19" s="185"/>
      <c r="I19" s="419" t="s">
        <v>1622</v>
      </c>
      <c r="J19" s="414"/>
    </row>
    <row r="20" spans="3:10" ht="36" customHeight="1">
      <c r="E20" s="185" t="s">
        <v>1623</v>
      </c>
      <c r="F20" s="185"/>
      <c r="G20" s="185"/>
      <c r="H20" s="185"/>
      <c r="I20" s="481" t="s">
        <v>484</v>
      </c>
      <c r="J20" s="409"/>
    </row>
    <row r="21" spans="3:10" ht="36" customHeight="1">
      <c r="E21" s="185" t="s">
        <v>1122</v>
      </c>
      <c r="F21" s="185"/>
      <c r="G21" s="185"/>
      <c r="H21" s="185"/>
      <c r="I21" s="482" t="s">
        <v>1624</v>
      </c>
      <c r="J21" s="409"/>
    </row>
    <row r="22" spans="3:10" ht="36" customHeight="1" thickBot="1">
      <c r="E22" s="190" t="s">
        <v>1625</v>
      </c>
      <c r="F22" s="190"/>
      <c r="G22" s="190"/>
      <c r="H22" s="190"/>
      <c r="I22" s="483" t="s">
        <v>1626</v>
      </c>
      <c r="J22" s="410"/>
    </row>
    <row r="23" spans="3:10" ht="36" customHeight="1" thickBot="1">
      <c r="C23" s="736" t="s">
        <v>434</v>
      </c>
      <c r="D23" s="737"/>
      <c r="E23" s="191" t="s">
        <v>1122</v>
      </c>
      <c r="F23" s="191"/>
      <c r="G23" s="191"/>
      <c r="H23" s="191"/>
      <c r="I23" s="448" t="s">
        <v>434</v>
      </c>
      <c r="J23" s="415"/>
    </row>
    <row r="24" spans="3:10" ht="36" customHeight="1">
      <c r="E24" s="185" t="s">
        <v>434</v>
      </c>
      <c r="F24" s="185"/>
      <c r="G24" s="185"/>
      <c r="H24" s="185"/>
      <c r="I24" s="418" t="s">
        <v>1627</v>
      </c>
      <c r="J24" s="409"/>
    </row>
    <row r="25" spans="3:10" ht="36" customHeight="1">
      <c r="E25" s="185" t="s">
        <v>1579</v>
      </c>
      <c r="F25" s="185"/>
      <c r="G25" s="185"/>
      <c r="H25" s="185"/>
      <c r="I25" s="418" t="s">
        <v>1628</v>
      </c>
      <c r="J25" s="409"/>
    </row>
    <row r="26" spans="3:10" ht="36" customHeight="1">
      <c r="E26" s="185" t="s">
        <v>130</v>
      </c>
      <c r="F26" s="185"/>
      <c r="G26" s="185"/>
      <c r="H26" s="240" t="s">
        <v>1528</v>
      </c>
      <c r="I26" s="409"/>
    </row>
    <row r="27" spans="3:10" ht="36" customHeight="1" thickBot="1">
      <c r="E27" s="190"/>
      <c r="F27" s="190"/>
      <c r="G27" s="190"/>
      <c r="H27" s="190"/>
      <c r="I27" s="8"/>
      <c r="J27" s="410"/>
    </row>
    <row r="28" spans="3:10" ht="36" customHeight="1" thickBot="1">
      <c r="C28" s="736" t="s">
        <v>230</v>
      </c>
      <c r="D28" s="737"/>
      <c r="E28" s="191" t="s">
        <v>198</v>
      </c>
      <c r="F28" s="191" t="s">
        <v>1629</v>
      </c>
      <c r="G28" s="191"/>
      <c r="H28" s="234" t="s">
        <v>1248</v>
      </c>
      <c r="I28" s="459" t="s">
        <v>230</v>
      </c>
      <c r="J28" s="415"/>
    </row>
    <row r="29" spans="3:10" ht="36" customHeight="1">
      <c r="E29" s="185" t="s">
        <v>1630</v>
      </c>
      <c r="F29" s="195" t="s">
        <v>1631</v>
      </c>
      <c r="G29" s="195"/>
      <c r="H29" s="236" t="s">
        <v>1632</v>
      </c>
      <c r="I29" s="484" t="s">
        <v>1515</v>
      </c>
      <c r="J29" s="409"/>
    </row>
    <row r="30" spans="3:10" ht="36" customHeight="1">
      <c r="E30" s="185" t="s">
        <v>295</v>
      </c>
      <c r="F30" s="185"/>
      <c r="G30" s="185"/>
      <c r="H30" s="185"/>
      <c r="I30" s="484" t="s">
        <v>1605</v>
      </c>
      <c r="J30" s="409"/>
    </row>
    <row r="31" spans="3:10" ht="36" customHeight="1">
      <c r="E31" s="185" t="s">
        <v>1633</v>
      </c>
      <c r="F31" s="185"/>
      <c r="G31" s="185"/>
      <c r="H31" s="185"/>
      <c r="I31" s="484" t="s">
        <v>1634</v>
      </c>
      <c r="J31" s="409"/>
    </row>
    <row r="32" spans="3:10" ht="36" customHeight="1" thickBot="1">
      <c r="E32" s="190" t="s">
        <v>1635</v>
      </c>
      <c r="F32" s="190"/>
      <c r="G32" s="190"/>
      <c r="H32" s="190"/>
      <c r="I32" s="190"/>
      <c r="J32" s="409"/>
    </row>
    <row r="33" spans="3:10" ht="36" customHeight="1" thickBot="1">
      <c r="C33" s="736" t="s">
        <v>440</v>
      </c>
      <c r="D33" s="737"/>
      <c r="E33" s="191" t="s">
        <v>1636</v>
      </c>
      <c r="F33" s="191" t="s">
        <v>1475</v>
      </c>
      <c r="G33" s="191"/>
      <c r="H33" s="233" t="s">
        <v>1637</v>
      </c>
      <c r="I33" s="448" t="s">
        <v>440</v>
      </c>
      <c r="J33" s="409"/>
    </row>
    <row r="34" spans="3:10" ht="36" customHeight="1">
      <c r="E34" s="185" t="s">
        <v>1638</v>
      </c>
      <c r="F34" s="185"/>
      <c r="G34" s="185"/>
      <c r="H34" s="185"/>
      <c r="I34" s="418" t="s">
        <v>1639</v>
      </c>
      <c r="J34" s="409"/>
    </row>
    <row r="35" spans="3:10" ht="36" customHeight="1">
      <c r="E35" s="185" t="s">
        <v>1640</v>
      </c>
      <c r="F35" s="185"/>
      <c r="G35" s="185"/>
      <c r="H35" s="185"/>
      <c r="I35" s="185"/>
      <c r="J35" s="409"/>
    </row>
    <row r="36" spans="3:10" ht="36" customHeight="1">
      <c r="E36" s="185" t="s">
        <v>1534</v>
      </c>
      <c r="F36" s="185"/>
      <c r="G36" s="185"/>
      <c r="H36" s="185"/>
      <c r="J36" s="409"/>
    </row>
    <row r="37" spans="3:10" ht="36" customHeight="1" thickBot="1">
      <c r="E37" s="190" t="s">
        <v>1242</v>
      </c>
      <c r="F37" s="190"/>
      <c r="G37" s="190"/>
      <c r="H37" s="190"/>
      <c r="I37" s="190"/>
      <c r="J37" s="410"/>
    </row>
    <row r="38" spans="3:10" ht="36" customHeight="1" thickBot="1">
      <c r="C38" s="736" t="s">
        <v>444</v>
      </c>
      <c r="D38" s="737"/>
      <c r="E38" s="191" t="s">
        <v>1641</v>
      </c>
      <c r="F38" s="191"/>
      <c r="G38" s="182" t="s">
        <v>1642</v>
      </c>
      <c r="H38" s="241" t="s">
        <v>1523</v>
      </c>
      <c r="I38" s="448" t="s">
        <v>444</v>
      </c>
    </row>
    <row r="39" spans="3:10" ht="36" customHeight="1">
      <c r="E39" s="185" t="s">
        <v>1551</v>
      </c>
      <c r="F39" s="185"/>
      <c r="G39" s="381" t="s">
        <v>1643</v>
      </c>
      <c r="H39" s="242" t="s">
        <v>1552</v>
      </c>
      <c r="I39" s="479" t="s">
        <v>1600</v>
      </c>
    </row>
    <row r="40" spans="3:10" ht="36" customHeight="1">
      <c r="E40" s="185" t="s">
        <v>198</v>
      </c>
      <c r="F40" s="185"/>
      <c r="G40" s="185"/>
      <c r="H40" s="185"/>
      <c r="I40" s="479" t="s">
        <v>1644</v>
      </c>
    </row>
    <row r="41" spans="3:10" ht="36" customHeight="1">
      <c r="E41" s="185" t="s">
        <v>1645</v>
      </c>
      <c r="F41" s="185"/>
      <c r="G41" s="185"/>
      <c r="H41" s="185"/>
      <c r="I41" s="185"/>
    </row>
    <row r="42" spans="3:10" ht="36" customHeight="1" thickBot="1">
      <c r="E42" s="190"/>
      <c r="F42" s="190"/>
      <c r="G42" s="190"/>
      <c r="H42" s="190"/>
      <c r="I42" s="489"/>
    </row>
    <row r="43" spans="3:10" ht="36" customHeight="1" thickBot="1">
      <c r="C43" s="736" t="s">
        <v>8</v>
      </c>
      <c r="D43" s="737"/>
      <c r="E43" s="191" t="s">
        <v>1594</v>
      </c>
      <c r="F43" s="191"/>
      <c r="G43" s="191"/>
      <c r="H43" s="234" t="s">
        <v>1646</v>
      </c>
      <c r="I43" s="490" t="s">
        <v>8</v>
      </c>
    </row>
    <row r="44" spans="3:10" ht="36" customHeight="1">
      <c r="E44" s="185" t="s">
        <v>1647</v>
      </c>
      <c r="F44" s="185"/>
      <c r="G44" s="185"/>
      <c r="H44" s="196" t="s">
        <v>1648</v>
      </c>
      <c r="I44" s="479" t="s">
        <v>1649</v>
      </c>
    </row>
    <row r="45" spans="3:10" ht="36" customHeight="1">
      <c r="E45" s="185"/>
      <c r="F45" s="185"/>
      <c r="G45" s="185"/>
      <c r="H45" s="185"/>
      <c r="I45" s="479" t="s">
        <v>1650</v>
      </c>
    </row>
    <row r="46" spans="3:10" ht="36" customHeight="1">
      <c r="E46" s="185"/>
      <c r="F46" s="185"/>
      <c r="G46" s="185"/>
      <c r="H46" s="185"/>
      <c r="I46" s="479" t="s">
        <v>1651</v>
      </c>
    </row>
    <row r="47" spans="3:10" ht="36" customHeight="1" thickBot="1">
      <c r="E47" s="190"/>
      <c r="F47" s="190"/>
      <c r="G47" s="190"/>
      <c r="H47" s="190"/>
      <c r="I47" s="190"/>
    </row>
    <row r="48" spans="3:10" ht="36" customHeight="1" thickBot="1">
      <c r="C48" s="736" t="s">
        <v>461</v>
      </c>
      <c r="D48" s="737"/>
      <c r="E48" s="191" t="s">
        <v>1652</v>
      </c>
      <c r="F48" s="191"/>
      <c r="G48" s="191"/>
      <c r="H48" s="191"/>
      <c r="I48" s="434" t="s">
        <v>461</v>
      </c>
    </row>
    <row r="49" spans="3:9" ht="36" customHeight="1">
      <c r="E49" s="185" t="s">
        <v>1653</v>
      </c>
      <c r="F49" s="185"/>
      <c r="G49" s="185"/>
      <c r="H49" s="185"/>
      <c r="I49" s="419" t="s">
        <v>1654</v>
      </c>
    </row>
    <row r="50" spans="3:9" ht="36" customHeight="1">
      <c r="E50" s="185"/>
      <c r="F50" s="185"/>
      <c r="G50" s="185"/>
      <c r="H50" s="185"/>
      <c r="I50" s="486"/>
    </row>
    <row r="51" spans="3:9" ht="36" customHeight="1">
      <c r="E51" s="185"/>
      <c r="F51" s="185"/>
      <c r="G51" s="185"/>
      <c r="H51" s="185"/>
      <c r="I51" s="185"/>
    </row>
    <row r="52" spans="3:9" ht="36" customHeight="1" thickBot="1">
      <c r="E52" s="190"/>
      <c r="F52" s="190"/>
      <c r="G52" s="190"/>
      <c r="H52" s="190"/>
      <c r="I52" s="438"/>
    </row>
    <row r="53" spans="3:9" ht="36" customHeight="1" thickBot="1">
      <c r="C53" s="736" t="s">
        <v>466</v>
      </c>
      <c r="D53" s="737"/>
      <c r="E53" s="191" t="s">
        <v>1655</v>
      </c>
      <c r="F53" s="191"/>
      <c r="G53" s="191"/>
      <c r="H53" s="233" t="s">
        <v>1656</v>
      </c>
      <c r="I53" s="434" t="s">
        <v>466</v>
      </c>
    </row>
    <row r="54" spans="3:9" ht="36" customHeight="1">
      <c r="E54" s="185" t="s">
        <v>1657</v>
      </c>
      <c r="F54" s="185"/>
      <c r="G54" s="185"/>
      <c r="H54" s="236" t="s">
        <v>1658</v>
      </c>
      <c r="I54" s="419" t="s">
        <v>1659</v>
      </c>
    </row>
    <row r="55" spans="3:9" ht="36" customHeight="1">
      <c r="E55" s="185"/>
      <c r="F55" s="185"/>
      <c r="G55" s="185"/>
      <c r="H55" s="185"/>
      <c r="I55" s="418" t="s">
        <v>1660</v>
      </c>
    </row>
    <row r="56" spans="3:9" ht="36" customHeight="1">
      <c r="E56" s="185"/>
      <c r="F56" s="185"/>
      <c r="G56" s="185"/>
      <c r="H56" s="185"/>
      <c r="I56" s="418" t="s">
        <v>1661</v>
      </c>
    </row>
    <row r="57" spans="3:9" ht="36" customHeight="1" thickBot="1">
      <c r="E57" s="190"/>
      <c r="F57" s="190"/>
      <c r="G57" s="190"/>
      <c r="H57" s="190"/>
      <c r="I57" s="190"/>
    </row>
  </sheetData>
  <sheetProtection algorithmName="SHA-512" hashValue="1Ssu3VelP5xk5G2s/3fLz5Mmdb8lJD0rygW4hjQd3FL/lT0/JnuUAG0x9smGFzGAEgqm2MvmMjxLhNaXWRI3Rg==" saltValue="GsiO9oQcfUcbb2vOz7Rn0w==" spinCount="100000" sheet="1" objects="1" scenarios="1"/>
  <customSheetViews>
    <customSheetView guid="{15F8A144-BC19-4B70-B468-75C2D0F16780}" scale="82">
      <pageMargins left="0" right="0" top="0" bottom="0" header="0" footer="0"/>
    </customSheetView>
  </customSheetViews>
  <mergeCells count="12">
    <mergeCell ref="C53:D53"/>
    <mergeCell ref="B1:E1"/>
    <mergeCell ref="C3:D3"/>
    <mergeCell ref="C8:D8"/>
    <mergeCell ref="C13:D13"/>
    <mergeCell ref="C18:D18"/>
    <mergeCell ref="C23:D23"/>
    <mergeCell ref="C28:D28"/>
    <mergeCell ref="C33:D33"/>
    <mergeCell ref="C38:D38"/>
    <mergeCell ref="C43:D43"/>
    <mergeCell ref="C48:D48"/>
  </mergeCells>
  <hyperlinks>
    <hyperlink ref="G38" r:id="rId1" display="AME Webinar: Value Stream Mapping for Office and Service " xr:uid="{EEEC07B8-9203-4FF9-A466-99911B834D9A}"/>
    <hyperlink ref="G18" r:id="rId2" xr:uid="{670B97F1-E2C7-4DCB-9E70-CFDED2E2DFC8}"/>
    <hyperlink ref="G39" r:id="rId3" xr:uid="{52E2527A-4179-4335-827E-8F91ED45C029}"/>
    <hyperlink ref="I4" r:id="rId4" xr:uid="{18FBF915-321B-4097-B8B6-E4C5FDB70C3C}"/>
    <hyperlink ref="I5" r:id="rId5" xr:uid="{21574C93-052A-4105-9EC0-387D87F4F9D4}"/>
    <hyperlink ref="I6" r:id="rId6" xr:uid="{3F57FD22-7235-46B6-825D-7BD8AFF17011}"/>
    <hyperlink ref="I34" r:id="rId7" xr:uid="{4978F236-BE75-41C5-AA53-778EF7A9CFEA}"/>
    <hyperlink ref="I9" r:id="rId8" xr:uid="{46F40630-A7E2-47AC-8BFE-F5953CCC8265}"/>
    <hyperlink ref="I10" r:id="rId9" xr:uid="{C362FCE2-5B9D-4217-82DC-92EE1B1CF41E}"/>
    <hyperlink ref="I21" r:id="rId10" xr:uid="{193E3149-641B-4763-894A-D761F11E3D39}"/>
    <hyperlink ref="I49" r:id="rId11" xr:uid="{BDBE2C6E-4A88-4869-B2F9-F253E4EA7925}"/>
    <hyperlink ref="I14" r:id="rId12" xr:uid="{9145C71B-7740-4E04-8074-B567FD7C40A4}"/>
    <hyperlink ref="I7" r:id="rId13" xr:uid="{5C1C47F0-7D8F-42CB-894F-BB53ADBF7348}"/>
    <hyperlink ref="I11" r:id="rId14" xr:uid="{B8694DF1-0283-4083-85F1-2A276F11E823}"/>
    <hyperlink ref="I19" r:id="rId15" xr:uid="{BC89E029-EA8F-4C08-9F3F-52F52289BD0F}"/>
    <hyperlink ref="I15" r:id="rId16" xr:uid="{FA138DA9-3988-4923-947D-60CABBC3B8CA}"/>
    <hyperlink ref="I29" r:id="rId17" xr:uid="{2C4E3822-1E38-4643-A33D-4B2515C27283}"/>
    <hyperlink ref="I30" r:id="rId18" xr:uid="{65DC150E-4879-4282-86BB-8446EF9D94FF}"/>
    <hyperlink ref="I31" r:id="rId19" xr:uid="{94D04FCD-0868-4254-BFB4-B4400AD7D63F}"/>
    <hyperlink ref="I39" r:id="rId20" xr:uid="{523D983C-1A9F-46D6-A60E-BAB0A6AB578F}"/>
    <hyperlink ref="I40" r:id="rId21" xr:uid="{0497371B-B8FB-427C-8DAA-A130DB787B60}"/>
    <hyperlink ref="I46" r:id="rId22" xr:uid="{54C3EE74-1227-48BF-99D5-1003A98B04D2}"/>
    <hyperlink ref="I44" r:id="rId23" display="https://www.ame.org/files/target/articles04-20-2-5S_Systems.pdf" xr:uid="{C7E89C2F-8553-46A2-80CD-7D7632B78C17}"/>
    <hyperlink ref="I45" r:id="rId24" xr:uid="{307F4DF1-DD32-49A9-83C6-B40FA8C8F684}"/>
    <hyperlink ref="I24" r:id="rId25" xr:uid="{CB091BAE-2AA6-49F9-9B42-39A800A406F0}"/>
    <hyperlink ref="I25" r:id="rId26" xr:uid="{57E1557C-BD79-4E0C-9D6A-318FD75FDB73}"/>
    <hyperlink ref="I22" r:id="rId27" xr:uid="{29B353E2-CDD0-46EF-83FE-335302DF03A5}"/>
    <hyperlink ref="I54" r:id="rId28" xr:uid="{A23CC04F-2D4A-46D4-9C3C-B107F1C20462}"/>
    <hyperlink ref="I55" r:id="rId29" xr:uid="{D031D8FD-761B-4F44-8FB3-BE4283708F51}"/>
    <hyperlink ref="I56" r:id="rId30" xr:uid="{2C86799A-756F-48CF-A6FA-CEA9ACE5BC90}"/>
  </hyperlinks>
  <pageMargins left="0.7" right="0.7" top="0.75" bottom="0.75" header="0.3" footer="0.3"/>
  <drawing r:id="rId3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0E89-3C96-41FB-A1F0-859C4D0A75D3}">
  <sheetPr codeName="Sheet24">
    <tabColor theme="2"/>
  </sheetPr>
  <dimension ref="A1:J37"/>
  <sheetViews>
    <sheetView topLeftCell="D1" workbookViewId="0">
      <selection activeCell="L35" sqref="L35"/>
    </sheetView>
  </sheetViews>
  <sheetFormatPr defaultRowHeight="15"/>
  <cols>
    <col min="1" max="1" width="9.140625" style="168"/>
    <col min="2" max="2" width="3" style="168" customWidth="1"/>
    <col min="3" max="4" width="9.140625" style="177"/>
    <col min="5" max="5" width="42.28515625" style="168" bestFit="1" customWidth="1"/>
    <col min="6" max="6" width="34.7109375" style="168" bestFit="1" customWidth="1"/>
    <col min="7" max="7" width="35" style="168" customWidth="1"/>
    <col min="8" max="8" width="30.85546875" style="168" customWidth="1"/>
    <col min="9" max="10" width="30.85546875" style="404" customWidth="1"/>
    <col min="11" max="16384" width="9.140625" style="168"/>
  </cols>
  <sheetData>
    <row r="1" spans="1:10" ht="45.75" customHeight="1" thickBot="1">
      <c r="B1" s="735" t="s">
        <v>514</v>
      </c>
      <c r="C1" s="735"/>
      <c r="D1" s="735"/>
      <c r="E1" s="735"/>
      <c r="F1" s="175"/>
    </row>
    <row r="2" spans="1:10" ht="36" customHeight="1" thickBot="1">
      <c r="A2" s="176" t="s">
        <v>1207</v>
      </c>
      <c r="E2" s="178" t="s">
        <v>1208</v>
      </c>
      <c r="F2" s="178" t="s">
        <v>1208</v>
      </c>
      <c r="G2" s="179" t="s">
        <v>1209</v>
      </c>
      <c r="H2" s="180" t="s">
        <v>1210</v>
      </c>
      <c r="I2" s="180" t="s">
        <v>1211</v>
      </c>
      <c r="J2" s="205" t="s">
        <v>1212</v>
      </c>
    </row>
    <row r="3" spans="1:10" ht="36" customHeight="1" thickBot="1">
      <c r="C3" s="736" t="s">
        <v>515</v>
      </c>
      <c r="D3" s="737"/>
      <c r="E3" s="191" t="s">
        <v>1662</v>
      </c>
      <c r="F3" s="191" t="s">
        <v>1488</v>
      </c>
      <c r="G3" s="243" t="s">
        <v>1663</v>
      </c>
      <c r="H3" s="239" t="s">
        <v>1664</v>
      </c>
      <c r="I3" s="451" t="s">
        <v>515</v>
      </c>
      <c r="J3" s="413"/>
    </row>
    <row r="4" spans="1:10" ht="36" customHeight="1">
      <c r="E4" s="185" t="s">
        <v>1665</v>
      </c>
      <c r="F4" s="185"/>
      <c r="G4" s="185"/>
      <c r="H4" s="185"/>
      <c r="I4" s="493" t="s">
        <v>1666</v>
      </c>
      <c r="J4" s="414"/>
    </row>
    <row r="5" spans="1:10" ht="36" customHeight="1">
      <c r="E5" s="185" t="s">
        <v>1667</v>
      </c>
      <c r="F5" s="185"/>
      <c r="G5" s="185"/>
      <c r="H5" s="185"/>
      <c r="I5" s="493" t="s">
        <v>1668</v>
      </c>
      <c r="J5" s="414"/>
    </row>
    <row r="6" spans="1:10" ht="36" customHeight="1">
      <c r="E6" s="185" t="s">
        <v>1669</v>
      </c>
      <c r="F6" s="185"/>
      <c r="G6" s="185"/>
      <c r="H6" s="185"/>
      <c r="I6" s="493" t="s">
        <v>1670</v>
      </c>
      <c r="J6" s="409"/>
    </row>
    <row r="7" spans="1:10" ht="36" customHeight="1" thickBot="1">
      <c r="E7" s="190" t="s">
        <v>1671</v>
      </c>
      <c r="F7" s="190"/>
      <c r="G7" s="190"/>
      <c r="H7" s="190"/>
      <c r="I7" s="493" t="s">
        <v>1672</v>
      </c>
      <c r="J7" s="410"/>
    </row>
    <row r="8" spans="1:10" ht="36" customHeight="1" thickBot="1">
      <c r="C8" s="736" t="s">
        <v>520</v>
      </c>
      <c r="D8" s="737"/>
      <c r="E8" s="191" t="s">
        <v>1673</v>
      </c>
      <c r="F8" s="191" t="s">
        <v>1674</v>
      </c>
      <c r="G8" s="385" t="s">
        <v>1675</v>
      </c>
      <c r="H8" s="234" t="s">
        <v>1676</v>
      </c>
      <c r="I8" s="494" t="s">
        <v>520</v>
      </c>
      <c r="J8" s="415"/>
    </row>
    <row r="9" spans="1:10" ht="36" customHeight="1">
      <c r="E9" s="185" t="s">
        <v>1677</v>
      </c>
      <c r="F9" s="185" t="s">
        <v>1678</v>
      </c>
      <c r="G9" s="185"/>
      <c r="H9" s="185"/>
      <c r="I9" s="493" t="s">
        <v>1679</v>
      </c>
      <c r="J9" s="414"/>
    </row>
    <row r="10" spans="1:10" ht="36" customHeight="1">
      <c r="E10" s="185" t="s">
        <v>1680</v>
      </c>
      <c r="F10" s="185"/>
      <c r="G10" s="185"/>
      <c r="H10" s="185"/>
      <c r="I10" s="493" t="s">
        <v>1681</v>
      </c>
      <c r="J10" s="414"/>
    </row>
    <row r="11" spans="1:10" ht="36" customHeight="1">
      <c r="E11" s="195" t="s">
        <v>1682</v>
      </c>
      <c r="F11" s="185"/>
      <c r="G11" s="185"/>
      <c r="H11" s="185"/>
      <c r="I11" s="485"/>
      <c r="J11" s="409"/>
    </row>
    <row r="12" spans="1:10" ht="36" customHeight="1" thickBot="1">
      <c r="E12" s="190" t="s">
        <v>1669</v>
      </c>
      <c r="F12" s="190"/>
      <c r="G12" s="190"/>
      <c r="H12" s="190"/>
      <c r="I12" s="461"/>
      <c r="J12" s="410"/>
    </row>
    <row r="13" spans="1:10" ht="36" customHeight="1" thickBot="1">
      <c r="C13" s="736" t="s">
        <v>525</v>
      </c>
      <c r="D13" s="737"/>
      <c r="E13" s="191" t="s">
        <v>1683</v>
      </c>
      <c r="F13" s="191" t="s">
        <v>1684</v>
      </c>
      <c r="G13" s="379" t="s">
        <v>1685</v>
      </c>
      <c r="H13" s="191"/>
      <c r="I13" s="451" t="s">
        <v>525</v>
      </c>
      <c r="J13" s="414"/>
    </row>
    <row r="14" spans="1:10" ht="36" customHeight="1">
      <c r="E14" s="185" t="s">
        <v>1686</v>
      </c>
      <c r="F14" s="185" t="s">
        <v>1687</v>
      </c>
      <c r="G14" s="185"/>
      <c r="H14" s="185"/>
      <c r="I14" s="491" t="s">
        <v>1688</v>
      </c>
      <c r="J14" s="409"/>
    </row>
    <row r="15" spans="1:10" ht="36" customHeight="1">
      <c r="E15" s="185" t="s">
        <v>1689</v>
      </c>
      <c r="F15" s="185" t="s">
        <v>1690</v>
      </c>
      <c r="G15" s="185"/>
      <c r="H15" s="185"/>
      <c r="I15" s="491" t="s">
        <v>1691</v>
      </c>
      <c r="J15" s="409"/>
    </row>
    <row r="16" spans="1:10" ht="36" customHeight="1">
      <c r="E16" s="185" t="s">
        <v>1692</v>
      </c>
      <c r="F16" s="185"/>
      <c r="G16" s="185"/>
      <c r="H16" s="185"/>
      <c r="I16" s="491" t="s">
        <v>1693</v>
      </c>
      <c r="J16" s="409"/>
    </row>
    <row r="17" spans="5:10" ht="36" customHeight="1" thickBot="1">
      <c r="E17" s="190" t="s">
        <v>1665</v>
      </c>
      <c r="F17" s="190"/>
      <c r="G17" s="190"/>
      <c r="H17" s="190"/>
      <c r="I17" s="491" t="s">
        <v>1694</v>
      </c>
      <c r="J17" s="410"/>
    </row>
    <row r="18" spans="5:10" ht="51">
      <c r="I18" s="468" t="s">
        <v>1695</v>
      </c>
      <c r="J18" s="415"/>
    </row>
    <row r="19" spans="5:10" ht="38.25">
      <c r="I19" s="468" t="s">
        <v>1696</v>
      </c>
      <c r="J19" s="414"/>
    </row>
    <row r="20" spans="5:10" ht="38.25">
      <c r="I20" s="468" t="s">
        <v>1697</v>
      </c>
      <c r="J20" s="409"/>
    </row>
    <row r="21" spans="5:10" ht="25.5">
      <c r="I21" s="468" t="s">
        <v>1698</v>
      </c>
      <c r="J21" s="409"/>
    </row>
    <row r="22" spans="5:10" ht="15.75" thickBot="1">
      <c r="I22" s="492" t="s">
        <v>1699</v>
      </c>
      <c r="J22" s="410"/>
    </row>
    <row r="23" spans="5:10">
      <c r="I23" s="168"/>
      <c r="J23" s="168"/>
    </row>
    <row r="24" spans="5:10">
      <c r="I24" s="168"/>
      <c r="J24" s="168"/>
    </row>
    <row r="25" spans="5:10">
      <c r="I25" s="168"/>
      <c r="J25" s="168"/>
    </row>
    <row r="26" spans="5:10">
      <c r="I26" s="168"/>
      <c r="J26" s="168"/>
    </row>
    <row r="27" spans="5:10">
      <c r="I27" s="168"/>
      <c r="J27" s="168"/>
    </row>
    <row r="28" spans="5:10">
      <c r="I28" s="168"/>
      <c r="J28" s="168"/>
    </row>
    <row r="29" spans="5:10">
      <c r="I29" s="168"/>
      <c r="J29" s="168"/>
    </row>
    <row r="30" spans="5:10">
      <c r="I30" s="168"/>
      <c r="J30" s="168"/>
    </row>
    <row r="31" spans="5:10">
      <c r="I31" s="168"/>
      <c r="J31" s="168"/>
    </row>
    <row r="32" spans="5:10">
      <c r="I32" s="168"/>
      <c r="J32" s="168"/>
    </row>
    <row r="33" spans="9:10">
      <c r="I33" s="168"/>
      <c r="J33" s="168"/>
    </row>
    <row r="34" spans="9:10">
      <c r="I34" s="168"/>
      <c r="J34" s="168"/>
    </row>
    <row r="35" spans="9:10">
      <c r="I35" s="168"/>
      <c r="J35" s="168"/>
    </row>
    <row r="36" spans="9:10">
      <c r="I36" s="168"/>
      <c r="J36" s="168"/>
    </row>
    <row r="37" spans="9:10">
      <c r="I37" s="168"/>
      <c r="J37" s="168"/>
    </row>
  </sheetData>
  <sheetProtection algorithmName="SHA-512" hashValue="GX9ZkGca2S8Y8O47YFf7tRWkrKctZKa4UEYcUh293wxCA5eWvQRBq7qY3YXkV2fX92GWI0xZ6JkNRBEzgG5PsQ==" saltValue="Qsh0I5x0LqREQNkCSirBuA==" spinCount="100000" sheet="1" objects="1" scenarios="1"/>
  <customSheetViews>
    <customSheetView guid="{15F8A144-BC19-4B70-B468-75C2D0F16780}">
      <selection activeCell="B1" sqref="B1:E1"/>
      <pageMargins left="0" right="0" top="0" bottom="0" header="0" footer="0"/>
    </customSheetView>
  </customSheetViews>
  <mergeCells count="4">
    <mergeCell ref="B1:E1"/>
    <mergeCell ref="C3:D3"/>
    <mergeCell ref="C8:D8"/>
    <mergeCell ref="C13:D13"/>
  </mergeCells>
  <hyperlinks>
    <hyperlink ref="G3" r:id="rId1" display="3P Product Design: Innovating with Lean Tools (Webinar) " xr:uid="{EFBFAD72-7D6C-46DB-A90A-D8568E0E3C1D}"/>
    <hyperlink ref="G8" r:id="rId2" xr:uid="{8FB2CACD-AE8B-4E9D-B52C-B43836B3688D}"/>
    <hyperlink ref="G13" r:id="rId3" xr:uid="{DCB17DF3-7A68-4538-9036-DDE3B9899F5B}"/>
    <hyperlink ref="I4" r:id="rId4" xr:uid="{70B7D767-BBD6-45C3-9A24-A01D1308135A}"/>
    <hyperlink ref="I5" r:id="rId5" xr:uid="{BB4310CD-D9B6-4945-BB76-49F97C7134FD}"/>
    <hyperlink ref="I6" r:id="rId6" xr:uid="{289B640F-FD36-432A-AE88-691996251ECD}"/>
    <hyperlink ref="I7" r:id="rId7" xr:uid="{FE1C3972-6455-45E3-B766-E893D376D447}"/>
    <hyperlink ref="I9" r:id="rId8" xr:uid="{FC2C696B-1E29-4A14-A7DC-6F56C74932EF}"/>
    <hyperlink ref="I10" r:id="rId9" xr:uid="{5B1D2946-E3DB-44D3-B0ED-7EEFE6454546}"/>
    <hyperlink ref="I14" r:id="rId10" xr:uid="{7524769F-C49F-4A62-B108-6BE0D28B5508}"/>
    <hyperlink ref="I15" r:id="rId11" xr:uid="{967B9763-AF3A-4F7D-AC34-87B3472650CF}"/>
    <hyperlink ref="I16" r:id="rId12" xr:uid="{C07FB387-D8B1-4D7B-A720-E0D71DD9C740}"/>
    <hyperlink ref="I17" r:id="rId13" xr:uid="{5C675878-0B11-48B2-B32C-C7FBFFBB86F8}"/>
    <hyperlink ref="I18" r:id="rId14" xr:uid="{A20C3BDF-5551-44DB-8E40-0B2E9722BDDA}"/>
    <hyperlink ref="I19" r:id="rId15" xr:uid="{3C33134C-F857-4515-8A06-A8566E45C761}"/>
    <hyperlink ref="I20" r:id="rId16" xr:uid="{92489358-D147-4444-913A-EB4ECEA281EE}"/>
    <hyperlink ref="I21" r:id="rId17" xr:uid="{72378972-92D8-40E3-BA52-43163F329502}"/>
    <hyperlink ref="I22" r:id="rId18" xr:uid="{6B17B235-AB10-4940-99F2-CC97C36B4C39}"/>
  </hyperlinks>
  <pageMargins left="0.7" right="0.7" top="0.75" bottom="0.75" header="0.3" footer="0.3"/>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73D6-6028-440D-81A4-BA5D0F718DD8}">
  <dimension ref="B1:C143"/>
  <sheetViews>
    <sheetView zoomScale="94" workbookViewId="0">
      <selection activeCell="L35" sqref="L35"/>
    </sheetView>
  </sheetViews>
  <sheetFormatPr defaultRowHeight="15"/>
  <cols>
    <col min="1" max="1" width="2.140625" style="1" customWidth="1"/>
    <col min="2" max="2" width="47.42578125" style="342" customWidth="1"/>
    <col min="3" max="3" width="90.7109375" style="1" customWidth="1"/>
    <col min="4" max="16384" width="9.140625" style="1"/>
  </cols>
  <sheetData>
    <row r="1" spans="2:3" ht="34.5" customHeight="1" thickBot="1">
      <c r="B1" s="349" t="s">
        <v>3</v>
      </c>
    </row>
    <row r="2" spans="2:3" ht="15.75" thickBot="1">
      <c r="B2" s="389" t="s">
        <v>4</v>
      </c>
      <c r="C2" s="390" t="s">
        <v>5</v>
      </c>
    </row>
    <row r="3" spans="2:3" ht="15.75" thickBot="1">
      <c r="B3" s="345" t="s">
        <v>6</v>
      </c>
      <c r="C3" s="13" t="s">
        <v>7</v>
      </c>
    </row>
    <row r="4" spans="2:3" ht="30.75" thickBot="1">
      <c r="B4" s="346" t="s">
        <v>8</v>
      </c>
      <c r="C4" s="341" t="s">
        <v>9</v>
      </c>
    </row>
    <row r="5" spans="2:3" ht="15.75" thickBot="1">
      <c r="B5" s="348"/>
      <c r="C5" s="347" t="s">
        <v>10</v>
      </c>
    </row>
    <row r="6" spans="2:3" ht="30.75" thickBot="1">
      <c r="B6" s="348"/>
      <c r="C6" s="347" t="s">
        <v>11</v>
      </c>
    </row>
    <row r="7" spans="2:3" ht="30.75" thickBot="1">
      <c r="B7" s="348"/>
      <c r="C7" s="347" t="s">
        <v>12</v>
      </c>
    </row>
    <row r="8" spans="2:3" ht="15.75" thickBot="1">
      <c r="B8" s="348"/>
      <c r="C8" s="347" t="s">
        <v>13</v>
      </c>
    </row>
    <row r="9" spans="2:3" ht="30.75" thickBot="1">
      <c r="B9" s="348"/>
      <c r="C9" s="347" t="s">
        <v>14</v>
      </c>
    </row>
    <row r="10" spans="2:3" ht="15.75" thickBot="1">
      <c r="B10" s="348"/>
      <c r="C10" s="347" t="s">
        <v>15</v>
      </c>
    </row>
    <row r="11" spans="2:3" ht="45.75" thickBot="1">
      <c r="B11" s="345" t="s">
        <v>16</v>
      </c>
      <c r="C11" s="343" t="s">
        <v>17</v>
      </c>
    </row>
    <row r="12" spans="2:3" ht="15.75" thickBot="1">
      <c r="B12" s="345" t="s">
        <v>18</v>
      </c>
      <c r="C12" s="13" t="s">
        <v>19</v>
      </c>
    </row>
    <row r="13" spans="2:3" ht="15.75" thickBot="1">
      <c r="B13" s="345" t="s">
        <v>20</v>
      </c>
      <c r="C13" s="340" t="s">
        <v>21</v>
      </c>
    </row>
    <row r="14" spans="2:3" ht="30">
      <c r="B14" s="346" t="s">
        <v>22</v>
      </c>
      <c r="C14" s="341" t="s">
        <v>23</v>
      </c>
    </row>
    <row r="15" spans="2:3" ht="30.75" thickBot="1">
      <c r="B15" s="345" t="s">
        <v>24</v>
      </c>
      <c r="C15" s="343" t="s">
        <v>25</v>
      </c>
    </row>
    <row r="16" spans="2:3" ht="30.75" thickBot="1">
      <c r="B16" s="345" t="s">
        <v>26</v>
      </c>
      <c r="C16" s="343" t="s">
        <v>27</v>
      </c>
    </row>
    <row r="17" spans="2:3" ht="30.75" thickBot="1">
      <c r="B17" s="345" t="s">
        <v>28</v>
      </c>
      <c r="C17" s="343" t="s">
        <v>29</v>
      </c>
    </row>
    <row r="18" spans="2:3" ht="45.75" thickBot="1">
      <c r="B18" s="345" t="s">
        <v>30</v>
      </c>
      <c r="C18" s="343" t="s">
        <v>31</v>
      </c>
    </row>
    <row r="19" spans="2:3" ht="30">
      <c r="B19" s="346" t="s">
        <v>32</v>
      </c>
      <c r="C19" s="341" t="s">
        <v>33</v>
      </c>
    </row>
    <row r="20" spans="2:3" ht="45">
      <c r="B20" s="346" t="s">
        <v>34</v>
      </c>
      <c r="C20" s="341" t="s">
        <v>35</v>
      </c>
    </row>
    <row r="21" spans="2:3" ht="45.75" thickBot="1">
      <c r="B21" s="345" t="s">
        <v>36</v>
      </c>
      <c r="C21" s="343" t="s">
        <v>37</v>
      </c>
    </row>
    <row r="22" spans="2:3" ht="30">
      <c r="B22" s="346" t="s">
        <v>38</v>
      </c>
      <c r="C22" s="341" t="s">
        <v>39</v>
      </c>
    </row>
    <row r="23" spans="2:3" ht="30.75" thickBot="1">
      <c r="B23" s="345" t="s">
        <v>40</v>
      </c>
      <c r="C23" s="343" t="s">
        <v>41</v>
      </c>
    </row>
    <row r="24" spans="2:3" ht="30.75" thickBot="1">
      <c r="B24" s="345" t="s">
        <v>42</v>
      </c>
      <c r="C24" s="343" t="s">
        <v>43</v>
      </c>
    </row>
    <row r="25" spans="2:3" ht="30.75" thickBot="1">
      <c r="B25" s="345" t="s">
        <v>44</v>
      </c>
      <c r="C25" s="343" t="s">
        <v>45</v>
      </c>
    </row>
    <row r="26" spans="2:3" ht="30.75" thickBot="1">
      <c r="B26" s="345" t="s">
        <v>46</v>
      </c>
      <c r="C26" s="343" t="s">
        <v>47</v>
      </c>
    </row>
    <row r="27" spans="2:3" ht="30.75" thickBot="1">
      <c r="B27" s="345" t="s">
        <v>48</v>
      </c>
      <c r="C27" s="343" t="s">
        <v>49</v>
      </c>
    </row>
    <row r="28" spans="2:3" ht="36" customHeight="1" thickBot="1">
      <c r="B28" s="345" t="s">
        <v>50</v>
      </c>
      <c r="C28" s="344" t="s">
        <v>51</v>
      </c>
    </row>
    <row r="29" spans="2:3" ht="45.75" thickBot="1">
      <c r="B29" s="345" t="s">
        <v>52</v>
      </c>
      <c r="C29" s="343" t="s">
        <v>53</v>
      </c>
    </row>
    <row r="30" spans="2:3" ht="45.75" thickBot="1">
      <c r="B30" s="345" t="s">
        <v>54</v>
      </c>
      <c r="C30" s="343" t="s">
        <v>55</v>
      </c>
    </row>
    <row r="31" spans="2:3" ht="15.75" thickBot="1">
      <c r="B31" s="345" t="s">
        <v>56</v>
      </c>
      <c r="C31" s="343" t="s">
        <v>57</v>
      </c>
    </row>
    <row r="32" spans="2:3" ht="30.75" thickBot="1">
      <c r="B32" s="345" t="s">
        <v>58</v>
      </c>
      <c r="C32" s="343" t="s">
        <v>59</v>
      </c>
    </row>
    <row r="33" spans="2:3" ht="15.75" thickBot="1">
      <c r="B33" s="345" t="s">
        <v>60</v>
      </c>
      <c r="C33" s="13" t="s">
        <v>61</v>
      </c>
    </row>
    <row r="34" spans="2:3" ht="15.75" thickBot="1">
      <c r="B34" s="345" t="s">
        <v>62</v>
      </c>
      <c r="C34" s="343" t="s">
        <v>63</v>
      </c>
    </row>
    <row r="35" spans="2:3" ht="30.75" thickBot="1">
      <c r="B35" s="345" t="s">
        <v>64</v>
      </c>
      <c r="C35" s="343" t="s">
        <v>65</v>
      </c>
    </row>
    <row r="36" spans="2:3" ht="60.75" thickBot="1">
      <c r="B36" s="345" t="s">
        <v>66</v>
      </c>
      <c r="C36" s="343" t="s">
        <v>67</v>
      </c>
    </row>
    <row r="37" spans="2:3" ht="45.75" thickBot="1">
      <c r="B37" s="345" t="s">
        <v>68</v>
      </c>
      <c r="C37" s="343" t="s">
        <v>69</v>
      </c>
    </row>
    <row r="38" spans="2:3" ht="30.75" thickBot="1">
      <c r="B38" s="345" t="s">
        <v>70</v>
      </c>
      <c r="C38" s="343" t="s">
        <v>71</v>
      </c>
    </row>
    <row r="39" spans="2:3" ht="45.75" thickBot="1">
      <c r="B39" s="345" t="s">
        <v>72</v>
      </c>
      <c r="C39" s="343" t="s">
        <v>73</v>
      </c>
    </row>
    <row r="40" spans="2:3" ht="30.75" thickBot="1">
      <c r="B40" s="345" t="s">
        <v>74</v>
      </c>
      <c r="C40" s="343" t="s">
        <v>75</v>
      </c>
    </row>
    <row r="41" spans="2:3" ht="45.75" thickBot="1">
      <c r="B41" s="345" t="s">
        <v>76</v>
      </c>
      <c r="C41" s="343" t="s">
        <v>77</v>
      </c>
    </row>
    <row r="42" spans="2:3" ht="30.75" thickBot="1">
      <c r="B42" s="345" t="s">
        <v>78</v>
      </c>
      <c r="C42" s="343" t="s">
        <v>79</v>
      </c>
    </row>
    <row r="43" spans="2:3" ht="30.75" thickBot="1">
      <c r="B43" s="345" t="s">
        <v>80</v>
      </c>
      <c r="C43" s="343" t="s">
        <v>81</v>
      </c>
    </row>
    <row r="44" spans="2:3" ht="30.75" thickBot="1">
      <c r="B44" s="345" t="s">
        <v>82</v>
      </c>
      <c r="C44" s="343" t="s">
        <v>83</v>
      </c>
    </row>
    <row r="45" spans="2:3" ht="45.75" thickBot="1">
      <c r="B45" s="345" t="s">
        <v>84</v>
      </c>
      <c r="C45" s="344" t="s">
        <v>85</v>
      </c>
    </row>
    <row r="46" spans="2:3" ht="30.75" thickBot="1">
      <c r="B46" s="345" t="s">
        <v>86</v>
      </c>
      <c r="C46" s="343" t="s">
        <v>87</v>
      </c>
    </row>
    <row r="47" spans="2:3" ht="30.75" thickBot="1">
      <c r="B47" s="345" t="s">
        <v>88</v>
      </c>
      <c r="C47" s="343" t="s">
        <v>89</v>
      </c>
    </row>
    <row r="48" spans="2:3" ht="30.75" thickBot="1">
      <c r="B48" s="345" t="s">
        <v>90</v>
      </c>
      <c r="C48" s="343" t="s">
        <v>91</v>
      </c>
    </row>
    <row r="49" spans="2:3" ht="30.75" thickBot="1">
      <c r="B49" s="345" t="s">
        <v>92</v>
      </c>
      <c r="C49" s="343" t="s">
        <v>93</v>
      </c>
    </row>
    <row r="50" spans="2:3" ht="30.75" thickBot="1">
      <c r="B50" s="345" t="s">
        <v>94</v>
      </c>
      <c r="C50" s="343" t="s">
        <v>95</v>
      </c>
    </row>
    <row r="51" spans="2:3" ht="45.75" thickBot="1">
      <c r="B51" s="345" t="s">
        <v>96</v>
      </c>
      <c r="C51" s="343" t="s">
        <v>97</v>
      </c>
    </row>
    <row r="52" spans="2:3" ht="15.75" thickBot="1">
      <c r="B52" s="345" t="s">
        <v>98</v>
      </c>
      <c r="C52" s="13" t="s">
        <v>99</v>
      </c>
    </row>
    <row r="53" spans="2:3" ht="15.75" thickBot="1">
      <c r="B53" s="345" t="s">
        <v>100</v>
      </c>
      <c r="C53" s="13" t="s">
        <v>101</v>
      </c>
    </row>
    <row r="54" spans="2:3" ht="30.75" thickBot="1">
      <c r="B54" s="345" t="s">
        <v>102</v>
      </c>
      <c r="C54" s="343" t="s">
        <v>103</v>
      </c>
    </row>
    <row r="55" spans="2:3" ht="15.75" thickBot="1">
      <c r="B55" s="345" t="s">
        <v>104</v>
      </c>
      <c r="C55" s="13" t="s">
        <v>105</v>
      </c>
    </row>
    <row r="56" spans="2:3" ht="90.75" thickBot="1">
      <c r="B56" s="345" t="s">
        <v>106</v>
      </c>
      <c r="C56" s="343" t="s">
        <v>107</v>
      </c>
    </row>
    <row r="57" spans="2:3" ht="105.75" thickBot="1">
      <c r="B57" s="345" t="s">
        <v>108</v>
      </c>
      <c r="C57" s="343" t="s">
        <v>109</v>
      </c>
    </row>
    <row r="58" spans="2:3" ht="15.75" thickBot="1">
      <c r="B58" s="345" t="s">
        <v>110</v>
      </c>
      <c r="C58" s="13" t="s">
        <v>111</v>
      </c>
    </row>
    <row r="59" spans="2:3" ht="30.75" thickBot="1">
      <c r="B59" s="345" t="s">
        <v>112</v>
      </c>
      <c r="C59" s="343" t="s">
        <v>113</v>
      </c>
    </row>
    <row r="60" spans="2:3" ht="45.75" thickBot="1">
      <c r="B60" s="345" t="s">
        <v>114</v>
      </c>
      <c r="C60" s="343" t="s">
        <v>115</v>
      </c>
    </row>
    <row r="61" spans="2:3" ht="45.75" thickBot="1">
      <c r="B61" s="345" t="s">
        <v>116</v>
      </c>
      <c r="C61" s="343" t="s">
        <v>117</v>
      </c>
    </row>
    <row r="62" spans="2:3" ht="30.75" thickBot="1">
      <c r="B62" s="345" t="s">
        <v>118</v>
      </c>
      <c r="C62" s="343" t="s">
        <v>119</v>
      </c>
    </row>
    <row r="63" spans="2:3" ht="60.75" thickBot="1">
      <c r="B63" s="345" t="s">
        <v>120</v>
      </c>
      <c r="C63" s="343" t="s">
        <v>121</v>
      </c>
    </row>
    <row r="64" spans="2:3" ht="30.75" thickBot="1">
      <c r="B64" s="345" t="s">
        <v>122</v>
      </c>
      <c r="C64" s="343" t="s">
        <v>123</v>
      </c>
    </row>
    <row r="65" spans="2:3" ht="75.75" thickBot="1">
      <c r="B65" s="345" t="s">
        <v>124</v>
      </c>
      <c r="C65" s="343" t="s">
        <v>125</v>
      </c>
    </row>
    <row r="66" spans="2:3" ht="45.75" thickBot="1">
      <c r="B66" s="345" t="s">
        <v>126</v>
      </c>
      <c r="C66" s="343" t="s">
        <v>127</v>
      </c>
    </row>
    <row r="67" spans="2:3" ht="30.75" thickBot="1">
      <c r="B67" s="345" t="s">
        <v>128</v>
      </c>
      <c r="C67" s="343" t="s">
        <v>129</v>
      </c>
    </row>
    <row r="68" spans="2:3" ht="30.75" thickBot="1">
      <c r="B68" s="345" t="s">
        <v>130</v>
      </c>
      <c r="C68" s="343" t="s">
        <v>131</v>
      </c>
    </row>
    <row r="69" spans="2:3" ht="45.75" thickBot="1">
      <c r="B69" s="345" t="s">
        <v>132</v>
      </c>
      <c r="C69" s="343" t="s">
        <v>133</v>
      </c>
    </row>
    <row r="70" spans="2:3" ht="45.75" thickBot="1">
      <c r="B70" s="345" t="s">
        <v>134</v>
      </c>
      <c r="C70" s="343" t="s">
        <v>135</v>
      </c>
    </row>
    <row r="71" spans="2:3" ht="30.75" thickBot="1">
      <c r="B71" s="345" t="s">
        <v>136</v>
      </c>
      <c r="C71" s="343" t="s">
        <v>137</v>
      </c>
    </row>
    <row r="72" spans="2:3" ht="45.75" thickBot="1">
      <c r="B72" s="345" t="s">
        <v>138</v>
      </c>
      <c r="C72" s="343" t="s">
        <v>139</v>
      </c>
    </row>
    <row r="73" spans="2:3" ht="15.75" thickBot="1">
      <c r="B73" s="345" t="s">
        <v>140</v>
      </c>
      <c r="C73" s="13" t="s">
        <v>141</v>
      </c>
    </row>
    <row r="74" spans="2:3" ht="15.75" thickBot="1">
      <c r="B74" s="345" t="s">
        <v>142</v>
      </c>
      <c r="C74" s="343" t="s">
        <v>143</v>
      </c>
    </row>
    <row r="75" spans="2:3" ht="30.75" thickBot="1">
      <c r="B75" s="345" t="s">
        <v>144</v>
      </c>
      <c r="C75" s="343" t="s">
        <v>145</v>
      </c>
    </row>
    <row r="76" spans="2:3" ht="45.75" thickBot="1">
      <c r="B76" s="345" t="s">
        <v>146</v>
      </c>
      <c r="C76" s="343" t="s">
        <v>147</v>
      </c>
    </row>
    <row r="77" spans="2:3" ht="45.75" thickBot="1">
      <c r="B77" s="345" t="s">
        <v>148</v>
      </c>
      <c r="C77" s="343" t="s">
        <v>149</v>
      </c>
    </row>
    <row r="78" spans="2:3" ht="30.75" thickBot="1">
      <c r="B78" s="345" t="s">
        <v>150</v>
      </c>
      <c r="C78" s="343" t="s">
        <v>151</v>
      </c>
    </row>
    <row r="79" spans="2:3" ht="30.75" thickBot="1">
      <c r="B79" s="345" t="s">
        <v>152</v>
      </c>
      <c r="C79" s="343" t="s">
        <v>153</v>
      </c>
    </row>
    <row r="80" spans="2:3" ht="30.75" thickBot="1">
      <c r="B80" s="345" t="s">
        <v>154</v>
      </c>
      <c r="C80" s="343" t="s">
        <v>155</v>
      </c>
    </row>
    <row r="81" spans="2:3" ht="15.75" thickBot="1">
      <c r="B81" s="345" t="s">
        <v>156</v>
      </c>
      <c r="C81" s="13" t="s">
        <v>157</v>
      </c>
    </row>
    <row r="82" spans="2:3" ht="30.75" thickBot="1">
      <c r="B82" s="345" t="s">
        <v>158</v>
      </c>
      <c r="C82" s="343" t="s">
        <v>159</v>
      </c>
    </row>
    <row r="83" spans="2:3" ht="30.75" thickBot="1">
      <c r="B83" s="345" t="s">
        <v>160</v>
      </c>
      <c r="C83" s="343" t="s">
        <v>161</v>
      </c>
    </row>
    <row r="84" spans="2:3" ht="15.75" thickBot="1">
      <c r="B84" s="345" t="s">
        <v>162</v>
      </c>
      <c r="C84" s="13" t="s">
        <v>163</v>
      </c>
    </row>
    <row r="85" spans="2:3" ht="45.75" thickBot="1">
      <c r="B85" s="345" t="s">
        <v>164</v>
      </c>
      <c r="C85" s="343" t="s">
        <v>165</v>
      </c>
    </row>
    <row r="86" spans="2:3" ht="15.75" thickBot="1">
      <c r="B86" s="345" t="s">
        <v>166</v>
      </c>
      <c r="C86" s="13" t="s">
        <v>167</v>
      </c>
    </row>
    <row r="87" spans="2:3" ht="15.75" thickBot="1">
      <c r="B87" s="345" t="s">
        <v>168</v>
      </c>
      <c r="C87" s="13" t="s">
        <v>169</v>
      </c>
    </row>
    <row r="88" spans="2:3" ht="45.75" thickBot="1">
      <c r="B88" s="345" t="s">
        <v>170</v>
      </c>
      <c r="C88" s="343" t="s">
        <v>171</v>
      </c>
    </row>
    <row r="89" spans="2:3" ht="30.75" thickBot="1">
      <c r="B89" s="345" t="s">
        <v>172</v>
      </c>
      <c r="C89" s="343" t="s">
        <v>173</v>
      </c>
    </row>
    <row r="90" spans="2:3" ht="30.75" thickBot="1">
      <c r="B90" s="345" t="s">
        <v>174</v>
      </c>
      <c r="C90" s="343" t="s">
        <v>175</v>
      </c>
    </row>
    <row r="91" spans="2:3" ht="50.25" customHeight="1" thickBot="1">
      <c r="B91" s="345" t="s">
        <v>176</v>
      </c>
      <c r="C91" s="344" t="s">
        <v>177</v>
      </c>
    </row>
    <row r="92" spans="2:3" ht="24" customHeight="1" thickBot="1">
      <c r="B92" s="345" t="s">
        <v>178</v>
      </c>
      <c r="C92" s="344" t="s">
        <v>179</v>
      </c>
    </row>
    <row r="93" spans="2:3" ht="30.75" thickBot="1">
      <c r="B93" s="345" t="s">
        <v>180</v>
      </c>
      <c r="C93" s="343" t="s">
        <v>181</v>
      </c>
    </row>
    <row r="94" spans="2:3" ht="30.75" thickBot="1">
      <c r="B94" s="345" t="s">
        <v>182</v>
      </c>
      <c r="C94" s="343" t="s">
        <v>183</v>
      </c>
    </row>
    <row r="95" spans="2:3" ht="75.75" thickBot="1">
      <c r="B95" s="345" t="s">
        <v>184</v>
      </c>
      <c r="C95" s="343" t="s">
        <v>185</v>
      </c>
    </row>
    <row r="96" spans="2:3" ht="45.75" thickBot="1">
      <c r="B96" s="345" t="s">
        <v>186</v>
      </c>
      <c r="C96" s="343" t="s">
        <v>187</v>
      </c>
    </row>
    <row r="97" spans="2:3" ht="30.75" thickBot="1">
      <c r="B97" s="345" t="s">
        <v>188</v>
      </c>
      <c r="C97" s="343" t="s">
        <v>189</v>
      </c>
    </row>
    <row r="98" spans="2:3" ht="15.75" thickBot="1">
      <c r="B98" s="345" t="s">
        <v>190</v>
      </c>
      <c r="C98" s="13" t="s">
        <v>191</v>
      </c>
    </row>
    <row r="99" spans="2:3" ht="30.75" thickBot="1">
      <c r="B99" s="345" t="s">
        <v>192</v>
      </c>
      <c r="C99" s="343" t="s">
        <v>193</v>
      </c>
    </row>
    <row r="100" spans="2:3" ht="90.75" thickBot="1">
      <c r="B100" s="345" t="s">
        <v>194</v>
      </c>
      <c r="C100" s="343" t="s">
        <v>195</v>
      </c>
    </row>
    <row r="101" spans="2:3" ht="60.75" thickBot="1">
      <c r="B101" s="345" t="s">
        <v>196</v>
      </c>
      <c r="C101" s="343" t="s">
        <v>197</v>
      </c>
    </row>
    <row r="102" spans="2:3" ht="45.75" thickBot="1">
      <c r="B102" s="345" t="s">
        <v>198</v>
      </c>
      <c r="C102" s="343" t="s">
        <v>199</v>
      </c>
    </row>
    <row r="103" spans="2:3" ht="33.75" customHeight="1" thickBot="1">
      <c r="B103" s="345" t="s">
        <v>200</v>
      </c>
      <c r="C103" s="344" t="s">
        <v>201</v>
      </c>
    </row>
    <row r="104" spans="2:3" ht="30.75" thickBot="1">
      <c r="B104" s="345" t="s">
        <v>202</v>
      </c>
      <c r="C104" s="343" t="s">
        <v>203</v>
      </c>
    </row>
    <row r="105" spans="2:3" ht="34.5" customHeight="1" thickBot="1">
      <c r="B105" s="345" t="s">
        <v>204</v>
      </c>
      <c r="C105" s="344" t="s">
        <v>205</v>
      </c>
    </row>
    <row r="106" spans="2:3" ht="30.75" thickBot="1">
      <c r="B106" s="345" t="s">
        <v>206</v>
      </c>
      <c r="C106" s="343" t="s">
        <v>207</v>
      </c>
    </row>
    <row r="107" spans="2:3" ht="45.75" thickBot="1">
      <c r="B107" s="345" t="s">
        <v>208</v>
      </c>
      <c r="C107" s="343" t="s">
        <v>209</v>
      </c>
    </row>
    <row r="108" spans="2:3" ht="15.75" thickBot="1">
      <c r="B108" s="345" t="s">
        <v>210</v>
      </c>
      <c r="C108" s="343" t="s">
        <v>211</v>
      </c>
    </row>
    <row r="109" spans="2:3" ht="30.75" thickBot="1">
      <c r="B109" s="345" t="s">
        <v>212</v>
      </c>
      <c r="C109" s="343" t="s">
        <v>213</v>
      </c>
    </row>
    <row r="110" spans="2:3" ht="45.75" thickBot="1">
      <c r="B110" s="345" t="s">
        <v>214</v>
      </c>
      <c r="C110" s="343" t="s">
        <v>215</v>
      </c>
    </row>
    <row r="111" spans="2:3" ht="45.75" thickBot="1">
      <c r="B111" s="345" t="s">
        <v>216</v>
      </c>
      <c r="C111" s="343" t="s">
        <v>217</v>
      </c>
    </row>
    <row r="112" spans="2:3" ht="90.75" thickBot="1">
      <c r="B112" s="345" t="s">
        <v>218</v>
      </c>
      <c r="C112" s="343" t="s">
        <v>219</v>
      </c>
    </row>
    <row r="113" spans="2:3" ht="90.75" thickBot="1">
      <c r="B113" s="345" t="s">
        <v>220</v>
      </c>
      <c r="C113" s="343" t="s">
        <v>221</v>
      </c>
    </row>
    <row r="114" spans="2:3" ht="45.75" thickBot="1">
      <c r="B114" s="345" t="s">
        <v>222</v>
      </c>
      <c r="C114" s="343" t="s">
        <v>223</v>
      </c>
    </row>
    <row r="115" spans="2:3" ht="45.75" thickBot="1">
      <c r="B115" s="345" t="s">
        <v>224</v>
      </c>
      <c r="C115" s="343" t="s">
        <v>225</v>
      </c>
    </row>
    <row r="116" spans="2:3" ht="15.75" thickBot="1">
      <c r="B116" s="345" t="s">
        <v>226</v>
      </c>
      <c r="C116" s="343" t="s">
        <v>227</v>
      </c>
    </row>
    <row r="117" spans="2:3" ht="75.75" thickBot="1">
      <c r="B117" s="345" t="s">
        <v>228</v>
      </c>
      <c r="C117" s="344" t="s">
        <v>229</v>
      </c>
    </row>
    <row r="118" spans="2:3" ht="90">
      <c r="B118" s="346" t="s">
        <v>230</v>
      </c>
      <c r="C118" s="341" t="s">
        <v>231</v>
      </c>
    </row>
    <row r="119" spans="2:3">
      <c r="B119" s="350"/>
      <c r="C119" s="8" t="s">
        <v>232</v>
      </c>
    </row>
    <row r="120" spans="2:3">
      <c r="B120" s="350"/>
      <c r="C120" s="8" t="s">
        <v>233</v>
      </c>
    </row>
    <row r="121" spans="2:3" ht="15.75" thickBot="1">
      <c r="B121" s="868"/>
      <c r="C121" s="339" t="s">
        <v>234</v>
      </c>
    </row>
    <row r="122" spans="2:3" ht="30.75" thickBot="1">
      <c r="B122" s="345" t="s">
        <v>235</v>
      </c>
      <c r="C122" s="343" t="s">
        <v>236</v>
      </c>
    </row>
    <row r="123" spans="2:3" ht="30.75" thickBot="1">
      <c r="B123" s="345" t="s">
        <v>237</v>
      </c>
      <c r="C123" s="343" t="s">
        <v>238</v>
      </c>
    </row>
    <row r="124" spans="2:3" ht="30.75" thickBot="1">
      <c r="B124" s="345" t="s">
        <v>239</v>
      </c>
      <c r="C124" s="343" t="s">
        <v>240</v>
      </c>
    </row>
    <row r="125" spans="2:3" ht="30.75" thickBot="1">
      <c r="B125" s="345" t="s">
        <v>241</v>
      </c>
      <c r="C125" s="343" t="s">
        <v>242</v>
      </c>
    </row>
    <row r="126" spans="2:3" ht="60.75" thickBot="1">
      <c r="B126" s="345" t="s">
        <v>243</v>
      </c>
      <c r="C126" s="344" t="s">
        <v>244</v>
      </c>
    </row>
    <row r="127" spans="2:3" ht="45.75" thickBot="1">
      <c r="B127" s="345" t="s">
        <v>245</v>
      </c>
      <c r="C127" s="343" t="s">
        <v>246</v>
      </c>
    </row>
    <row r="128" spans="2:3" ht="30.75" thickBot="1">
      <c r="B128" s="345" t="s">
        <v>247</v>
      </c>
      <c r="C128" s="343" t="s">
        <v>248</v>
      </c>
    </row>
    <row r="129" spans="2:3" ht="60.75" thickBot="1">
      <c r="B129" s="345" t="s">
        <v>249</v>
      </c>
      <c r="C129" s="343" t="s">
        <v>250</v>
      </c>
    </row>
    <row r="130" spans="2:3" ht="30.75" thickBot="1">
      <c r="B130" s="345" t="s">
        <v>251</v>
      </c>
      <c r="C130" s="343" t="s">
        <v>252</v>
      </c>
    </row>
    <row r="131" spans="2:3" ht="30.75" thickBot="1">
      <c r="B131" s="345" t="s">
        <v>253</v>
      </c>
      <c r="C131" s="343" t="s">
        <v>254</v>
      </c>
    </row>
    <row r="132" spans="2:3" ht="30.75" thickBot="1">
      <c r="B132" s="345" t="s">
        <v>255</v>
      </c>
      <c r="C132" s="343" t="s">
        <v>256</v>
      </c>
    </row>
    <row r="133" spans="2:3" ht="60.75" thickBot="1">
      <c r="B133" s="345" t="s">
        <v>257</v>
      </c>
      <c r="C133" s="343" t="s">
        <v>258</v>
      </c>
    </row>
    <row r="134" spans="2:3" ht="36" customHeight="1" thickBot="1">
      <c r="B134" s="345" t="s">
        <v>259</v>
      </c>
      <c r="C134" s="343" t="s">
        <v>260</v>
      </c>
    </row>
    <row r="135" spans="2:3" ht="30.75" thickBot="1">
      <c r="B135" s="345" t="s">
        <v>261</v>
      </c>
      <c r="C135" s="343" t="s">
        <v>262</v>
      </c>
    </row>
    <row r="136" spans="2:3" ht="30.75" thickBot="1">
      <c r="B136" s="345" t="s">
        <v>263</v>
      </c>
      <c r="C136" s="343" t="s">
        <v>264</v>
      </c>
    </row>
    <row r="137" spans="2:3" ht="30.75" thickBot="1">
      <c r="B137" s="345" t="s">
        <v>265</v>
      </c>
      <c r="C137" s="343" t="s">
        <v>266</v>
      </c>
    </row>
    <row r="138" spans="2:3" ht="30.75" thickBot="1">
      <c r="B138" s="345" t="s">
        <v>267</v>
      </c>
      <c r="C138" s="343" t="s">
        <v>268</v>
      </c>
    </row>
    <row r="139" spans="2:3" ht="15.75" thickBot="1">
      <c r="B139" s="345" t="s">
        <v>269</v>
      </c>
      <c r="C139" s="13" t="s">
        <v>270</v>
      </c>
    </row>
    <row r="140" spans="2:3" ht="45">
      <c r="B140" s="346" t="s">
        <v>271</v>
      </c>
      <c r="C140" s="341" t="s">
        <v>272</v>
      </c>
    </row>
    <row r="141" spans="2:3" ht="30">
      <c r="B141" s="346" t="s">
        <v>273</v>
      </c>
      <c r="C141" s="341" t="s">
        <v>274</v>
      </c>
    </row>
    <row r="142" spans="2:3" ht="15.75" thickBot="1">
      <c r="B142" s="345" t="s">
        <v>275</v>
      </c>
      <c r="C142" s="13" t="s">
        <v>276</v>
      </c>
    </row>
    <row r="143" spans="2:3" ht="45.75" thickBot="1">
      <c r="B143" s="345" t="s">
        <v>277</v>
      </c>
      <c r="C143" s="343" t="s">
        <v>278</v>
      </c>
    </row>
  </sheetData>
  <sheetProtection algorithmName="SHA-512" hashValue="jrFDumPTVG7ztZgALYWrEuu3MhEzOFnSMnDVhaur9RZpKllHDDC8UoXqfx+/9ulOgB+1rUc/ZWenIGJDfirvjw==" saltValue="hrYUockE/jcjKzEZVF8w6Q==" spinCount="100000" sheet="1" objects="1" scenarios="1"/>
  <hyperlinks>
    <hyperlink ref="C13" r:id="rId1" xr:uid="{4D040396-59C7-425B-9B54-649892334798}"/>
  </hyperlinks>
  <pageMargins left="0.7" right="0.7"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1F45-E092-46BB-9505-6433042FF0C3}">
  <sheetPr codeName="Sheet25">
    <tabColor theme="2"/>
  </sheetPr>
  <dimension ref="A1:K37"/>
  <sheetViews>
    <sheetView workbookViewId="0">
      <selection activeCell="L35" sqref="L35"/>
    </sheetView>
  </sheetViews>
  <sheetFormatPr defaultRowHeight="15"/>
  <cols>
    <col min="1" max="1" width="9.140625" style="168"/>
    <col min="2" max="2" width="2.5703125" style="168" customWidth="1"/>
    <col min="3" max="4" width="9.140625" style="177"/>
    <col min="5" max="5" width="32" style="168" bestFit="1" customWidth="1"/>
    <col min="6" max="6" width="23.42578125" style="168" bestFit="1" customWidth="1"/>
    <col min="7" max="7" width="35" style="168" customWidth="1"/>
    <col min="8" max="8" width="30.85546875" style="168" customWidth="1"/>
    <col min="9" max="10" width="30.85546875" style="404" customWidth="1"/>
    <col min="11" max="16384" width="9.140625" style="168"/>
  </cols>
  <sheetData>
    <row r="1" spans="1:10" ht="45.75" customHeight="1" thickBot="1">
      <c r="B1" s="735" t="s">
        <v>528</v>
      </c>
      <c r="C1" s="735"/>
      <c r="D1" s="735"/>
      <c r="E1" s="735"/>
      <c r="F1" s="735"/>
    </row>
    <row r="2" spans="1:10" ht="36" customHeight="1" thickBot="1">
      <c r="A2" s="176" t="s">
        <v>1207</v>
      </c>
      <c r="E2" s="178" t="s">
        <v>1208</v>
      </c>
      <c r="F2" s="178" t="s">
        <v>1208</v>
      </c>
      <c r="G2" s="179" t="s">
        <v>1209</v>
      </c>
      <c r="H2" s="180" t="s">
        <v>1210</v>
      </c>
      <c r="I2" s="180" t="s">
        <v>1211</v>
      </c>
      <c r="J2" s="205" t="s">
        <v>1212</v>
      </c>
    </row>
    <row r="3" spans="1:10" ht="36" customHeight="1" thickBot="1">
      <c r="C3" s="736" t="s">
        <v>529</v>
      </c>
      <c r="D3" s="737"/>
      <c r="E3" s="191" t="s">
        <v>1700</v>
      </c>
      <c r="F3" s="191" t="s">
        <v>1701</v>
      </c>
      <c r="G3" s="244"/>
      <c r="H3" s="245" t="s">
        <v>1702</v>
      </c>
      <c r="I3" s="468" t="s">
        <v>1703</v>
      </c>
      <c r="J3" s="413"/>
    </row>
    <row r="4" spans="1:10" ht="36" customHeight="1">
      <c r="E4" s="185" t="s">
        <v>1704</v>
      </c>
      <c r="F4" s="185"/>
      <c r="G4" s="185"/>
      <c r="H4" s="236" t="s">
        <v>1705</v>
      </c>
      <c r="I4" s="419" t="s">
        <v>1706</v>
      </c>
      <c r="J4" s="414"/>
    </row>
    <row r="5" spans="1:10" ht="36" customHeight="1">
      <c r="E5" s="185" t="s">
        <v>1707</v>
      </c>
      <c r="F5" s="185"/>
      <c r="G5" s="185"/>
      <c r="H5" s="185"/>
      <c r="I5" s="495" t="s">
        <v>1708</v>
      </c>
      <c r="J5" s="414"/>
    </row>
    <row r="6" spans="1:10" ht="36" customHeight="1">
      <c r="E6" s="185" t="s">
        <v>1709</v>
      </c>
      <c r="F6" s="185"/>
      <c r="G6" s="195"/>
      <c r="H6" s="185"/>
      <c r="I6" s="419" t="s">
        <v>1710</v>
      </c>
      <c r="J6" s="409"/>
    </row>
    <row r="7" spans="1:10" ht="36" customHeight="1" thickBot="1">
      <c r="E7" s="190" t="s">
        <v>1711</v>
      </c>
      <c r="F7" s="190"/>
      <c r="G7" s="190"/>
      <c r="H7" s="190"/>
      <c r="I7" s="483" t="s">
        <v>1712</v>
      </c>
      <c r="J7" s="410"/>
    </row>
    <row r="8" spans="1:10" ht="36" customHeight="1" thickBot="1">
      <c r="C8" s="736" t="s">
        <v>533</v>
      </c>
      <c r="D8" s="737"/>
      <c r="E8" s="191" t="s">
        <v>1713</v>
      </c>
      <c r="F8" s="191"/>
      <c r="G8" s="191"/>
      <c r="H8" s="498" t="s">
        <v>1714</v>
      </c>
      <c r="I8" s="499" t="s">
        <v>1715</v>
      </c>
      <c r="J8" s="500"/>
    </row>
    <row r="9" spans="1:10" ht="36" customHeight="1">
      <c r="E9" s="185" t="s">
        <v>1716</v>
      </c>
      <c r="F9" s="185"/>
      <c r="G9" s="185"/>
      <c r="H9" s="185"/>
      <c r="I9" s="479" t="s">
        <v>1717</v>
      </c>
      <c r="J9" s="414"/>
    </row>
    <row r="10" spans="1:10" ht="36" customHeight="1">
      <c r="E10" s="185" t="s">
        <v>1718</v>
      </c>
      <c r="F10" s="185"/>
      <c r="G10" s="185"/>
      <c r="H10" s="185"/>
      <c r="I10" s="479" t="s">
        <v>1719</v>
      </c>
      <c r="J10" s="414"/>
    </row>
    <row r="11" spans="1:10" ht="36" customHeight="1">
      <c r="E11" s="185" t="s">
        <v>1720</v>
      </c>
      <c r="F11" s="185"/>
      <c r="G11" s="185"/>
      <c r="H11" s="185"/>
      <c r="I11" s="496" t="s">
        <v>1661</v>
      </c>
      <c r="J11" s="409"/>
    </row>
    <row r="12" spans="1:10" ht="36" customHeight="1" thickBot="1">
      <c r="E12" s="190" t="s">
        <v>1317</v>
      </c>
      <c r="F12" s="190"/>
      <c r="G12" s="190"/>
      <c r="H12" s="190"/>
      <c r="I12" s="497" t="s">
        <v>1721</v>
      </c>
      <c r="J12" s="410"/>
    </row>
    <row r="13" spans="1:10" ht="36" customHeight="1" thickBot="1">
      <c r="C13" s="736" t="s">
        <v>537</v>
      </c>
      <c r="D13" s="737"/>
      <c r="E13" s="191" t="s">
        <v>1722</v>
      </c>
      <c r="F13" s="191"/>
      <c r="G13" s="387" t="s">
        <v>1723</v>
      </c>
      <c r="H13" s="234" t="s">
        <v>1480</v>
      </c>
      <c r="I13" s="409"/>
      <c r="J13" s="414"/>
    </row>
    <row r="14" spans="1:10" ht="36" customHeight="1">
      <c r="E14" s="185" t="s">
        <v>1724</v>
      </c>
      <c r="F14" s="185"/>
      <c r="G14" s="185"/>
      <c r="H14" s="185"/>
      <c r="I14" s="409"/>
      <c r="J14" s="409"/>
    </row>
    <row r="15" spans="1:10" ht="36" customHeight="1">
      <c r="E15" s="185"/>
      <c r="F15" s="185"/>
      <c r="G15" s="185"/>
      <c r="H15" s="185"/>
      <c r="I15" s="409"/>
      <c r="J15" s="409"/>
    </row>
    <row r="16" spans="1:10" ht="36" customHeight="1">
      <c r="E16" s="185"/>
      <c r="F16" s="185"/>
      <c r="G16" s="185"/>
      <c r="H16" s="185"/>
      <c r="I16" s="185"/>
      <c r="J16" s="185"/>
    </row>
    <row r="17" spans="5:10" ht="36" customHeight="1" thickBot="1">
      <c r="E17" s="190"/>
      <c r="F17" s="190"/>
      <c r="G17" s="190"/>
      <c r="H17" s="190"/>
      <c r="I17" s="190"/>
      <c r="J17" s="410"/>
    </row>
    <row r="18" spans="5:10">
      <c r="I18" s="168"/>
      <c r="J18" s="168"/>
    </row>
    <row r="19" spans="5:10">
      <c r="I19" s="168"/>
      <c r="J19" s="168"/>
    </row>
    <row r="20" spans="5:10">
      <c r="I20" s="168"/>
      <c r="J20" s="168"/>
    </row>
    <row r="21" spans="5:10">
      <c r="I21" s="168"/>
      <c r="J21" s="168"/>
    </row>
    <row r="22" spans="5:10">
      <c r="I22" s="168"/>
      <c r="J22" s="168"/>
    </row>
    <row r="23" spans="5:10">
      <c r="I23" s="168"/>
      <c r="J23" s="168"/>
    </row>
    <row r="24" spans="5:10">
      <c r="I24" s="168"/>
      <c r="J24" s="168"/>
    </row>
    <row r="25" spans="5:10">
      <c r="I25" s="168"/>
      <c r="J25" s="168"/>
    </row>
    <row r="26" spans="5:10">
      <c r="I26" s="168"/>
      <c r="J26" s="168"/>
    </row>
    <row r="27" spans="5:10">
      <c r="I27" s="168"/>
      <c r="J27" s="168"/>
    </row>
    <row r="28" spans="5:10">
      <c r="I28" s="168"/>
      <c r="J28" s="168"/>
    </row>
    <row r="29" spans="5:10">
      <c r="I29" s="168"/>
      <c r="J29" s="168"/>
    </row>
    <row r="30" spans="5:10">
      <c r="I30" s="168"/>
      <c r="J30" s="168"/>
    </row>
    <row r="31" spans="5:10">
      <c r="I31" s="168"/>
      <c r="J31" s="168"/>
    </row>
    <row r="32" spans="5:10">
      <c r="I32" s="168"/>
      <c r="J32" s="168"/>
    </row>
    <row r="33" spans="9:11">
      <c r="I33" s="168"/>
      <c r="J33" s="168"/>
    </row>
    <row r="34" spans="9:11">
      <c r="I34" s="168"/>
      <c r="J34" s="168"/>
    </row>
    <row r="35" spans="9:11">
      <c r="I35" s="168"/>
      <c r="J35" s="168"/>
    </row>
    <row r="36" spans="9:11">
      <c r="I36" s="168"/>
      <c r="J36" s="168"/>
    </row>
    <row r="37" spans="9:11">
      <c r="K37" s="404"/>
    </row>
  </sheetData>
  <sheetProtection algorithmName="SHA-512" hashValue="0AFra7MDxOXF3cwzHlCO9MqAo2MuasE3srdloGLomNUAH9wsf4Ahjnd/iEGCVVqHq1CkBL89PffnpFC3ev7efg==" saltValue="iFVP+GYkG1fX7aLZT/xnKg==" spinCount="100000" sheet="1" objects="1" scenarios="1"/>
  <customSheetViews>
    <customSheetView guid="{15F8A144-BC19-4B70-B468-75C2D0F16780}">
      <pageMargins left="0" right="0" top="0" bottom="0" header="0" footer="0"/>
    </customSheetView>
  </customSheetViews>
  <mergeCells count="4">
    <mergeCell ref="C3:D3"/>
    <mergeCell ref="C8:D8"/>
    <mergeCell ref="C13:D13"/>
    <mergeCell ref="B1:F1"/>
  </mergeCells>
  <hyperlinks>
    <hyperlink ref="G13" r:id="rId1" xr:uid="{86850CD5-71F4-4940-94E4-ADC3778E4BFE}"/>
    <hyperlink ref="I3" r:id="rId2" xr:uid="{EFDB6F9B-79FB-4BEA-812A-3799B89285B5}"/>
    <hyperlink ref="I8" r:id="rId3" xr:uid="{8D7B56A5-9452-422D-8708-39C526457405}"/>
    <hyperlink ref="I9" r:id="rId4" xr:uid="{7DA4437A-90F5-43FC-A076-9FC6F4F37790}"/>
    <hyperlink ref="I4" r:id="rId5" xr:uid="{D7C21C39-376B-4162-8F5D-57414FAD9ABB}"/>
    <hyperlink ref="I5" r:id="rId6" xr:uid="{FA6C1520-3146-4CF6-B1AC-BA1A279A7469}"/>
    <hyperlink ref="I6" r:id="rId7" xr:uid="{F2509DA4-E8A3-4172-95BA-DCBD4E167BDE}"/>
    <hyperlink ref="I7" r:id="rId8" xr:uid="{FAED7127-D05E-4E5F-9876-4D3713ED748B}"/>
    <hyperlink ref="I10" r:id="rId9" xr:uid="{57C7A55B-F441-4941-A7A1-89090A38B641}"/>
    <hyperlink ref="I11" r:id="rId10" xr:uid="{4221E7B4-42B2-46DE-85F7-E90036D3D225}"/>
    <hyperlink ref="I12" r:id="rId11" xr:uid="{EB962CD3-C795-49B4-86FA-F95BD06FAB13}"/>
  </hyperlinks>
  <pageMargins left="0.7" right="0.7" top="0.75" bottom="0.75" header="0.3" footer="0.3"/>
  <drawing r:id="rId1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4422-310D-42A1-AE66-6652386B69BD}">
  <sheetPr codeName="Sheet26">
    <tabColor theme="2"/>
  </sheetPr>
  <dimension ref="A1:J38"/>
  <sheetViews>
    <sheetView workbookViewId="0">
      <selection activeCell="L35" sqref="L35"/>
    </sheetView>
  </sheetViews>
  <sheetFormatPr defaultRowHeight="15"/>
  <cols>
    <col min="1" max="1" width="9.140625" style="168"/>
    <col min="2" max="2" width="2.7109375" style="168" customWidth="1"/>
    <col min="3" max="4" width="9.140625" style="177"/>
    <col min="5" max="5" width="32.42578125" style="168" bestFit="1" customWidth="1"/>
    <col min="6" max="6" width="31" style="168" bestFit="1" customWidth="1"/>
    <col min="7" max="7" width="35" style="168" customWidth="1"/>
    <col min="8" max="8" width="30.85546875" style="168" customWidth="1"/>
    <col min="9" max="10" width="30.85546875" style="404" customWidth="1"/>
    <col min="11" max="16384" width="9.140625" style="168"/>
  </cols>
  <sheetData>
    <row r="1" spans="1:10" ht="45.75" customHeight="1" thickBot="1">
      <c r="B1" s="735" t="s">
        <v>1098</v>
      </c>
      <c r="C1" s="735"/>
      <c r="D1" s="735"/>
      <c r="E1" s="735"/>
      <c r="F1" s="175"/>
    </row>
    <row r="2" spans="1:10" ht="36" customHeight="1" thickBot="1">
      <c r="A2" s="176" t="s">
        <v>1207</v>
      </c>
      <c r="E2" s="178" t="s">
        <v>1208</v>
      </c>
      <c r="F2" s="178" t="s">
        <v>1208</v>
      </c>
      <c r="G2" s="179" t="s">
        <v>1209</v>
      </c>
      <c r="H2" s="180" t="s">
        <v>1210</v>
      </c>
      <c r="I2" s="180" t="s">
        <v>1211</v>
      </c>
      <c r="J2" s="205" t="s">
        <v>1212</v>
      </c>
    </row>
    <row r="3" spans="1:10" ht="36" customHeight="1" thickBot="1">
      <c r="C3" s="736" t="s">
        <v>544</v>
      </c>
      <c r="D3" s="737"/>
      <c r="E3" s="191" t="s">
        <v>1725</v>
      </c>
      <c r="F3" s="191"/>
      <c r="G3" s="191"/>
      <c r="H3" s="239" t="s">
        <v>1726</v>
      </c>
      <c r="I3" s="434" t="s">
        <v>544</v>
      </c>
      <c r="J3" s="413"/>
    </row>
    <row r="4" spans="1:10" ht="36" customHeight="1">
      <c r="E4" s="185" t="s">
        <v>1727</v>
      </c>
      <c r="F4" s="185"/>
      <c r="G4" s="185"/>
      <c r="H4" s="185"/>
      <c r="I4" s="496" t="s">
        <v>1728</v>
      </c>
      <c r="J4" s="414"/>
    </row>
    <row r="5" spans="1:10" ht="36" customHeight="1">
      <c r="E5" s="185" t="s">
        <v>1462</v>
      </c>
      <c r="F5" s="185"/>
      <c r="G5" s="185"/>
      <c r="H5" s="185"/>
      <c r="I5" s="479" t="s">
        <v>1729</v>
      </c>
      <c r="J5" s="414"/>
    </row>
    <row r="6" spans="1:10" ht="36" customHeight="1">
      <c r="E6" s="185" t="s">
        <v>134</v>
      </c>
      <c r="F6" s="185"/>
      <c r="G6" s="185"/>
      <c r="H6" s="185"/>
      <c r="I6" s="496" t="s">
        <v>1730</v>
      </c>
      <c r="J6" s="409"/>
    </row>
    <row r="7" spans="1:10" ht="36" customHeight="1" thickBot="1">
      <c r="E7" s="190" t="s">
        <v>1470</v>
      </c>
      <c r="F7" s="190"/>
      <c r="G7" s="190"/>
      <c r="H7" s="190"/>
      <c r="I7" s="479" t="s">
        <v>1731</v>
      </c>
      <c r="J7" s="410"/>
    </row>
    <row r="8" spans="1:10" ht="36" customHeight="1" thickBot="1">
      <c r="C8" s="736" t="s">
        <v>548</v>
      </c>
      <c r="D8" s="737"/>
      <c r="E8" s="191" t="s">
        <v>1732</v>
      </c>
      <c r="F8" s="191" t="s">
        <v>1733</v>
      </c>
      <c r="G8" s="243" t="s">
        <v>1734</v>
      </c>
      <c r="H8" s="233" t="s">
        <v>1735</v>
      </c>
      <c r="I8" s="501" t="s">
        <v>548</v>
      </c>
      <c r="J8" s="415"/>
    </row>
    <row r="9" spans="1:10" ht="36" customHeight="1">
      <c r="E9" s="185" t="s">
        <v>1736</v>
      </c>
      <c r="F9" s="185" t="s">
        <v>1737</v>
      </c>
      <c r="G9" s="185"/>
      <c r="H9" s="185"/>
      <c r="I9" s="502" t="s">
        <v>1738</v>
      </c>
      <c r="J9" s="414"/>
    </row>
    <row r="10" spans="1:10" ht="36" customHeight="1">
      <c r="E10" s="185" t="s">
        <v>1739</v>
      </c>
      <c r="F10" s="185" t="s">
        <v>1740</v>
      </c>
      <c r="G10" s="185"/>
      <c r="H10" s="185"/>
      <c r="I10" s="502" t="s">
        <v>1741</v>
      </c>
      <c r="J10" s="414"/>
    </row>
    <row r="11" spans="1:10" ht="36" customHeight="1">
      <c r="E11" s="185" t="s">
        <v>1742</v>
      </c>
      <c r="F11" s="185" t="s">
        <v>1743</v>
      </c>
      <c r="G11" s="185"/>
      <c r="H11" s="185"/>
      <c r="I11" s="502" t="s">
        <v>1744</v>
      </c>
      <c r="J11" s="409"/>
    </row>
    <row r="12" spans="1:10" ht="36" customHeight="1" thickBot="1">
      <c r="E12" s="190" t="s">
        <v>1745</v>
      </c>
      <c r="F12" s="190" t="s">
        <v>1746</v>
      </c>
      <c r="G12" s="190"/>
      <c r="H12" s="190"/>
      <c r="I12" s="488"/>
      <c r="J12" s="410"/>
    </row>
    <row r="13" spans="1:10" ht="36" customHeight="1" thickBot="1">
      <c r="C13" s="736" t="s">
        <v>552</v>
      </c>
      <c r="D13" s="737"/>
      <c r="E13" s="191" t="s">
        <v>1747</v>
      </c>
      <c r="F13" s="191" t="s">
        <v>1748</v>
      </c>
      <c r="G13" s="191"/>
      <c r="H13" s="234" t="s">
        <v>1749</v>
      </c>
      <c r="I13" s="501" t="s">
        <v>552</v>
      </c>
      <c r="J13" s="414"/>
    </row>
    <row r="14" spans="1:10" ht="36" customHeight="1">
      <c r="E14" s="185" t="s">
        <v>1470</v>
      </c>
      <c r="F14" s="185" t="s">
        <v>1750</v>
      </c>
      <c r="G14" s="185"/>
      <c r="H14" s="185"/>
      <c r="I14" s="479" t="s">
        <v>1751</v>
      </c>
      <c r="J14" s="409"/>
    </row>
    <row r="15" spans="1:10" ht="36" customHeight="1">
      <c r="E15" s="185" t="s">
        <v>1551</v>
      </c>
      <c r="F15" s="185" t="s">
        <v>1752</v>
      </c>
      <c r="G15" s="185"/>
      <c r="H15" s="185"/>
      <c r="I15" s="479" t="s">
        <v>1753</v>
      </c>
      <c r="J15" s="409"/>
    </row>
    <row r="16" spans="1:10" ht="36" customHeight="1">
      <c r="E16" s="185" t="s">
        <v>1754</v>
      </c>
      <c r="F16" s="185" t="s">
        <v>1755</v>
      </c>
      <c r="G16" s="185"/>
      <c r="H16" s="185"/>
      <c r="I16" s="479" t="s">
        <v>1756</v>
      </c>
      <c r="J16" s="409"/>
    </row>
    <row r="17" spans="3:10" ht="36" customHeight="1" thickBot="1">
      <c r="E17" s="190" t="s">
        <v>1757</v>
      </c>
      <c r="F17" s="190"/>
      <c r="G17" s="190"/>
      <c r="H17" s="190"/>
      <c r="I17" s="503" t="s">
        <v>1758</v>
      </c>
      <c r="J17" s="410"/>
    </row>
    <row r="18" spans="3:10" ht="36" customHeight="1" thickBot="1">
      <c r="C18" s="736" t="s">
        <v>557</v>
      </c>
      <c r="D18" s="737"/>
      <c r="E18" s="191" t="s">
        <v>1759</v>
      </c>
      <c r="F18" s="191"/>
      <c r="G18" s="191"/>
      <c r="H18" s="191"/>
      <c r="I18" s="490" t="s">
        <v>557</v>
      </c>
      <c r="J18" s="415"/>
    </row>
    <row r="19" spans="3:10" ht="36" customHeight="1">
      <c r="E19" s="185" t="s">
        <v>1760</v>
      </c>
      <c r="F19" s="185"/>
      <c r="G19" s="185"/>
      <c r="H19" s="185"/>
      <c r="I19" s="479" t="s">
        <v>1761</v>
      </c>
      <c r="J19" s="414"/>
    </row>
    <row r="20" spans="3:10" ht="36" customHeight="1">
      <c r="E20" s="185" t="s">
        <v>1762</v>
      </c>
      <c r="F20" s="185"/>
      <c r="G20" s="185"/>
      <c r="H20" s="185"/>
      <c r="I20" s="496" t="s">
        <v>1763</v>
      </c>
      <c r="J20" s="409"/>
    </row>
    <row r="21" spans="3:10" ht="36" customHeight="1">
      <c r="E21" s="185" t="s">
        <v>1764</v>
      </c>
      <c r="F21" s="185"/>
      <c r="G21" s="185"/>
      <c r="H21" s="185"/>
      <c r="I21" s="488"/>
      <c r="J21" s="409"/>
    </row>
    <row r="22" spans="3:10" ht="36" customHeight="1" thickBot="1">
      <c r="E22" s="190"/>
      <c r="F22" s="190"/>
      <c r="G22" s="190"/>
      <c r="H22" s="190"/>
      <c r="I22" s="190"/>
      <c r="J22" s="410"/>
    </row>
    <row r="23" spans="3:10">
      <c r="I23" s="168"/>
      <c r="J23" s="168"/>
    </row>
    <row r="24" spans="3:10">
      <c r="I24" s="168"/>
      <c r="J24" s="168"/>
    </row>
    <row r="25" spans="3:10">
      <c r="I25" s="168"/>
      <c r="J25" s="168"/>
    </row>
    <row r="26" spans="3:10">
      <c r="I26" s="168"/>
      <c r="J26" s="168"/>
    </row>
    <row r="27" spans="3:10">
      <c r="I27" s="168"/>
      <c r="J27" s="168"/>
    </row>
    <row r="28" spans="3:10">
      <c r="I28" s="168"/>
      <c r="J28" s="168"/>
    </row>
    <row r="29" spans="3:10">
      <c r="I29" s="168"/>
      <c r="J29" s="168"/>
    </row>
    <row r="30" spans="3:10">
      <c r="I30" s="168"/>
      <c r="J30" s="168"/>
    </row>
    <row r="31" spans="3:10">
      <c r="I31" s="168"/>
      <c r="J31" s="168"/>
    </row>
    <row r="32" spans="3:10">
      <c r="I32" s="168"/>
      <c r="J32" s="168"/>
    </row>
    <row r="33" spans="9:10">
      <c r="I33" s="168"/>
      <c r="J33" s="168"/>
    </row>
    <row r="34" spans="9:10">
      <c r="I34" s="168"/>
      <c r="J34" s="168"/>
    </row>
    <row r="35" spans="9:10">
      <c r="I35" s="168"/>
      <c r="J35" s="168"/>
    </row>
    <row r="36" spans="9:10">
      <c r="I36" s="168"/>
      <c r="J36" s="168"/>
    </row>
    <row r="37" spans="9:10">
      <c r="I37" s="168"/>
      <c r="J37" s="168"/>
    </row>
    <row r="38" spans="9:10">
      <c r="I38" s="168"/>
      <c r="J38" s="168"/>
    </row>
  </sheetData>
  <sheetProtection algorithmName="SHA-512" hashValue="Dz5rR/8pQXiKpt+y7kb8lrUsZI5r0IcNLCUEL4Izsn6FPLbyA0Fzji2uaUw4JgOqE04BkPbvfVsAYJOD3ijG7w==" saltValue="/KCkmbvuc8oj3XRrzkUYSA==" spinCount="100000" sheet="1" objects="1" scenarios="1"/>
  <customSheetViews>
    <customSheetView guid="{15F8A144-BC19-4B70-B468-75C2D0F16780}">
      <pageMargins left="0" right="0" top="0" bottom="0" header="0" footer="0"/>
    </customSheetView>
  </customSheetViews>
  <mergeCells count="5">
    <mergeCell ref="B1:E1"/>
    <mergeCell ref="C3:D3"/>
    <mergeCell ref="C8:D8"/>
    <mergeCell ref="C13:D13"/>
    <mergeCell ref="C18:D18"/>
  </mergeCells>
  <hyperlinks>
    <hyperlink ref="G8" r:id="rId1" display="The Role of Sales in a Lean Enterprise (Webinar)" xr:uid="{D4F7F0AA-3A4D-4171-90D6-5FCA31AA3A5C}"/>
    <hyperlink ref="I4" r:id="rId2" xr:uid="{D69F4A85-D146-4367-B13B-AAE7D8A5A8F4}"/>
    <hyperlink ref="I5" r:id="rId3" xr:uid="{215FD4D6-455D-4DBB-8DED-5F50C2F10AB4}"/>
    <hyperlink ref="I6" r:id="rId4" xr:uid="{EF197D38-FCD9-4DCA-9B57-F8FF0DAC5762}"/>
    <hyperlink ref="I9" r:id="rId5" xr:uid="{0C3F05B7-49B0-4E60-AAAA-9A00BBA56049}"/>
    <hyperlink ref="I10" r:id="rId6" xr:uid="{BA9DF0F0-5FB8-4C3C-AEBA-456B6B137DF8}"/>
    <hyperlink ref="I11" r:id="rId7" xr:uid="{863A8547-4002-453E-B234-866E98539341}"/>
    <hyperlink ref="I19" r:id="rId8" xr:uid="{AAABBD48-8C02-44BC-BE35-7B18A57B1F42}"/>
    <hyperlink ref="I20" r:id="rId9" xr:uid="{E0578909-97F2-441E-B4EA-82D25EB96C64}"/>
    <hyperlink ref="I14" r:id="rId10" xr:uid="{BF561747-ABE8-4867-8B3F-941298006948}"/>
    <hyperlink ref="I15" r:id="rId11" xr:uid="{51C34AE6-7EC3-4F55-8F99-4C5A883815B0}"/>
    <hyperlink ref="I16" r:id="rId12" xr:uid="{44CB7571-8612-40E2-B82A-EDBC5965336A}"/>
    <hyperlink ref="I17" r:id="rId13" xr:uid="{35D5125A-B74D-4409-90B6-BAAA5EB6EAC8}"/>
    <hyperlink ref="I7" r:id="rId14" xr:uid="{E6BC2282-6FD6-4236-981A-1EA9FEA51900}"/>
  </hyperlinks>
  <pageMargins left="0.7" right="0.7" top="0.75" bottom="0.75" header="0.3" footer="0.3"/>
  <drawing r:id="rId1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D6EF6-AB57-40B0-891A-8E3FE9118AE9}">
  <sheetPr codeName="Sheet27">
    <tabColor theme="2"/>
  </sheetPr>
  <dimension ref="A1:J37"/>
  <sheetViews>
    <sheetView workbookViewId="0">
      <selection activeCell="L35" sqref="L35"/>
    </sheetView>
  </sheetViews>
  <sheetFormatPr defaultRowHeight="15"/>
  <cols>
    <col min="1" max="1" width="9.140625" style="168"/>
    <col min="2" max="2" width="3.140625" style="168" customWidth="1"/>
    <col min="3" max="4" width="9.140625" style="177"/>
    <col min="5" max="5" width="45.140625" style="168" bestFit="1" customWidth="1"/>
    <col min="6" max="6" width="32.5703125" style="168" customWidth="1"/>
    <col min="7" max="7" width="35" style="168" customWidth="1"/>
    <col min="8" max="8" width="30.85546875" style="168" customWidth="1"/>
    <col min="9" max="10" width="30.85546875" style="404" customWidth="1"/>
    <col min="11" max="16384" width="9.140625" style="168"/>
  </cols>
  <sheetData>
    <row r="1" spans="1:10" ht="45.75" customHeight="1" thickBot="1">
      <c r="B1" s="735" t="s">
        <v>1103</v>
      </c>
      <c r="C1" s="735"/>
      <c r="D1" s="735"/>
      <c r="E1" s="735"/>
      <c r="F1" s="175"/>
    </row>
    <row r="2" spans="1:10" ht="36" customHeight="1" thickBot="1">
      <c r="A2" s="176" t="s">
        <v>1207</v>
      </c>
      <c r="E2" s="178" t="s">
        <v>1208</v>
      </c>
      <c r="F2" s="178" t="s">
        <v>1208</v>
      </c>
      <c r="G2" s="179" t="s">
        <v>1209</v>
      </c>
      <c r="H2" s="180" t="s">
        <v>1210</v>
      </c>
      <c r="I2" s="180" t="s">
        <v>1211</v>
      </c>
      <c r="J2" s="205" t="s">
        <v>1212</v>
      </c>
    </row>
    <row r="3" spans="1:10" ht="36" customHeight="1" thickBot="1">
      <c r="C3" s="736" t="s">
        <v>562</v>
      </c>
      <c r="D3" s="737"/>
      <c r="E3" s="191" t="s">
        <v>1765</v>
      </c>
      <c r="F3" s="191"/>
      <c r="G3" s="191"/>
      <c r="H3" s="245" t="s">
        <v>1766</v>
      </c>
      <c r="I3" s="434" t="s">
        <v>562</v>
      </c>
      <c r="J3" s="413"/>
    </row>
    <row r="4" spans="1:10" ht="36" customHeight="1">
      <c r="E4" s="195" t="s">
        <v>1767</v>
      </c>
      <c r="F4" s="185"/>
      <c r="G4" s="185"/>
      <c r="H4" s="185"/>
      <c r="I4" s="419" t="s">
        <v>1768</v>
      </c>
      <c r="J4" s="414"/>
    </row>
    <row r="5" spans="1:10" ht="36" customHeight="1">
      <c r="E5" s="185" t="s">
        <v>1769</v>
      </c>
      <c r="F5" s="185"/>
      <c r="G5" s="185"/>
      <c r="H5" s="185"/>
      <c r="I5" s="419" t="s">
        <v>1770</v>
      </c>
      <c r="J5" s="414"/>
    </row>
    <row r="6" spans="1:10" ht="36" customHeight="1">
      <c r="E6" s="185"/>
      <c r="F6" s="185"/>
      <c r="G6" s="185"/>
      <c r="H6" s="185"/>
      <c r="I6" s="419" t="s">
        <v>1771</v>
      </c>
      <c r="J6" s="409"/>
    </row>
    <row r="7" spans="1:10" ht="36" customHeight="1" thickBot="1">
      <c r="E7" s="190"/>
      <c r="F7" s="190"/>
      <c r="G7" s="190"/>
      <c r="H7" s="190"/>
      <c r="I7" s="419" t="s">
        <v>1772</v>
      </c>
      <c r="J7" s="410"/>
    </row>
    <row r="8" spans="1:10" ht="36" customHeight="1" thickBot="1">
      <c r="C8" s="736" t="s">
        <v>1104</v>
      </c>
      <c r="D8" s="737"/>
      <c r="E8" s="191" t="s">
        <v>1773</v>
      </c>
      <c r="F8" s="191"/>
      <c r="G8" s="191"/>
      <c r="H8" s="191"/>
      <c r="I8" s="487" t="s">
        <v>1104</v>
      </c>
      <c r="J8" s="415"/>
    </row>
    <row r="9" spans="1:10" ht="36" customHeight="1">
      <c r="E9" s="185" t="s">
        <v>1774</v>
      </c>
      <c r="F9" s="185"/>
      <c r="G9" s="185"/>
      <c r="H9" s="185"/>
      <c r="I9" s="419" t="s">
        <v>1775</v>
      </c>
      <c r="J9" s="414"/>
    </row>
    <row r="10" spans="1:10" ht="36" customHeight="1">
      <c r="E10" s="185" t="s">
        <v>1769</v>
      </c>
      <c r="F10" s="185"/>
      <c r="G10" s="185"/>
      <c r="H10" s="185"/>
      <c r="I10" s="419" t="s">
        <v>1776</v>
      </c>
      <c r="J10" s="414"/>
    </row>
    <row r="11" spans="1:10" ht="36" customHeight="1">
      <c r="E11" s="185"/>
      <c r="F11" s="185"/>
      <c r="G11" s="185"/>
      <c r="H11" s="185"/>
      <c r="I11" s="419" t="s">
        <v>1777</v>
      </c>
      <c r="J11" s="409"/>
    </row>
    <row r="12" spans="1:10" ht="36" customHeight="1" thickBot="1">
      <c r="E12" s="190"/>
      <c r="F12" s="190"/>
      <c r="G12" s="190"/>
      <c r="H12" s="190"/>
      <c r="I12" s="485"/>
      <c r="J12" s="410"/>
    </row>
    <row r="13" spans="1:10" ht="36" customHeight="1" thickBot="1">
      <c r="C13" s="736" t="s">
        <v>569</v>
      </c>
      <c r="D13" s="737"/>
      <c r="E13" s="191" t="s">
        <v>1778</v>
      </c>
      <c r="F13" s="191"/>
      <c r="G13" s="191"/>
      <c r="H13" s="191"/>
      <c r="I13" s="487" t="s">
        <v>569</v>
      </c>
      <c r="J13" s="414"/>
    </row>
    <row r="14" spans="1:10" ht="36" customHeight="1">
      <c r="E14" s="185"/>
      <c r="F14" s="185"/>
      <c r="G14" s="185"/>
      <c r="H14" s="185"/>
      <c r="I14" s="419" t="s">
        <v>1779</v>
      </c>
      <c r="J14" s="409"/>
    </row>
    <row r="15" spans="1:10" ht="36" customHeight="1">
      <c r="E15" s="185"/>
      <c r="F15" s="185"/>
      <c r="G15" s="185"/>
      <c r="H15" s="185"/>
      <c r="I15" s="419" t="s">
        <v>1780</v>
      </c>
      <c r="J15" s="409"/>
    </row>
    <row r="16" spans="1:10" ht="36" customHeight="1">
      <c r="E16" s="185"/>
      <c r="F16" s="185"/>
      <c r="G16" s="185"/>
      <c r="H16" s="185"/>
      <c r="I16" s="485"/>
      <c r="J16" s="409"/>
    </row>
    <row r="17" spans="5:10" ht="36" customHeight="1" thickBot="1">
      <c r="E17" s="190"/>
      <c r="F17" s="190"/>
      <c r="G17" s="190"/>
      <c r="H17" s="190"/>
      <c r="I17" s="504"/>
      <c r="J17" s="410"/>
    </row>
    <row r="18" spans="5:10">
      <c r="I18" s="168"/>
      <c r="J18" s="168"/>
    </row>
    <row r="19" spans="5:10">
      <c r="I19" s="168"/>
      <c r="J19" s="168"/>
    </row>
    <row r="20" spans="5:10">
      <c r="I20" s="168"/>
      <c r="J20" s="168"/>
    </row>
    <row r="21" spans="5:10">
      <c r="I21" s="168"/>
      <c r="J21" s="168"/>
    </row>
    <row r="22" spans="5:10">
      <c r="I22" s="168"/>
      <c r="J22" s="168"/>
    </row>
    <row r="23" spans="5:10">
      <c r="I23" s="168"/>
      <c r="J23" s="168"/>
    </row>
    <row r="24" spans="5:10">
      <c r="I24" s="168"/>
      <c r="J24" s="168"/>
    </row>
    <row r="25" spans="5:10">
      <c r="I25" s="168"/>
      <c r="J25" s="168"/>
    </row>
    <row r="26" spans="5:10">
      <c r="I26" s="168"/>
      <c r="J26" s="168"/>
    </row>
    <row r="27" spans="5:10">
      <c r="I27" s="168"/>
      <c r="J27" s="168"/>
    </row>
    <row r="28" spans="5:10">
      <c r="I28" s="168"/>
      <c r="J28" s="168"/>
    </row>
    <row r="29" spans="5:10">
      <c r="I29" s="168"/>
      <c r="J29" s="168"/>
    </row>
    <row r="30" spans="5:10">
      <c r="I30" s="168"/>
      <c r="J30" s="168"/>
    </row>
    <row r="31" spans="5:10">
      <c r="I31" s="168"/>
      <c r="J31" s="168"/>
    </row>
    <row r="32" spans="5:10">
      <c r="I32" s="168"/>
      <c r="J32" s="168"/>
    </row>
    <row r="33" spans="9:10">
      <c r="I33" s="168"/>
      <c r="J33" s="168"/>
    </row>
    <row r="34" spans="9:10">
      <c r="I34" s="168"/>
      <c r="J34" s="168"/>
    </row>
    <row r="35" spans="9:10">
      <c r="I35" s="168"/>
      <c r="J35" s="168"/>
    </row>
    <row r="36" spans="9:10">
      <c r="I36" s="168"/>
      <c r="J36" s="168"/>
    </row>
    <row r="37" spans="9:10">
      <c r="I37" s="168"/>
      <c r="J37" s="168"/>
    </row>
  </sheetData>
  <sheetProtection algorithmName="SHA-512" hashValue="m76YAb+3EG4sdoLKU0zVtwdjCXY5mwLZ0gJf1t1I+cavpeHoUkHIoAti7DFBJK8hrNhBp2z5i1hmk2HU6ODVug==" saltValue="Nf3WjpTiQHp1kOZodrXnsA==" spinCount="100000" sheet="1" objects="1" scenarios="1"/>
  <customSheetViews>
    <customSheetView guid="{15F8A144-BC19-4B70-B468-75C2D0F16780}">
      <pageMargins left="0" right="0" top="0" bottom="0" header="0" footer="0"/>
    </customSheetView>
  </customSheetViews>
  <mergeCells count="4">
    <mergeCell ref="B1:E1"/>
    <mergeCell ref="C3:D3"/>
    <mergeCell ref="C8:D8"/>
    <mergeCell ref="C13:D13"/>
  </mergeCells>
  <hyperlinks>
    <hyperlink ref="I4" r:id="rId1" xr:uid="{A9C5F099-EA67-42F1-821A-FCC1EBC8B9B6}"/>
    <hyperlink ref="I5" r:id="rId2" xr:uid="{54AB3DA6-0006-46EF-8D8A-DB9B018C9CDB}"/>
    <hyperlink ref="I6" r:id="rId3" xr:uid="{C129BFE7-84D8-4F43-9FED-9A8126B1B827}"/>
    <hyperlink ref="I7" r:id="rId4" xr:uid="{6A9A53E8-ADC6-454D-AC92-A111D36AB259}"/>
    <hyperlink ref="I9" r:id="rId5" xr:uid="{09FC886A-0B81-4142-99A9-2AE74EE91BBB}"/>
    <hyperlink ref="I10" r:id="rId6" xr:uid="{904F0422-8AE3-4CCB-9189-4CE6F8844E71}"/>
    <hyperlink ref="I11" r:id="rId7" xr:uid="{A8D6A469-B048-4EA4-AEC3-5F928A500FD5}"/>
    <hyperlink ref="I14" r:id="rId8" xr:uid="{EE78BD87-4F94-419B-B037-2FB5151BD77D}"/>
    <hyperlink ref="I15" r:id="rId9" xr:uid="{EC06CF59-0C52-40A1-8265-9876C987F98C}"/>
  </hyperlinks>
  <pageMargins left="0.7" right="0.7" top="0.75" bottom="0.75" header="0.3" footer="0.3"/>
  <drawing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B0185-C606-44BB-8231-D052610B3935}">
  <sheetPr codeName="Sheet28">
    <tabColor theme="2"/>
  </sheetPr>
  <dimension ref="A1:J37"/>
  <sheetViews>
    <sheetView workbookViewId="0">
      <selection activeCell="L35" sqref="L35"/>
    </sheetView>
  </sheetViews>
  <sheetFormatPr defaultRowHeight="15"/>
  <cols>
    <col min="1" max="1" width="9.140625" style="168"/>
    <col min="2" max="2" width="3.28515625" style="168" customWidth="1"/>
    <col min="3" max="4" width="9.140625" style="177"/>
    <col min="5" max="5" width="47.42578125" style="168" customWidth="1"/>
    <col min="6" max="6" width="27.28515625" style="168" customWidth="1"/>
    <col min="7" max="7" width="31" style="168" customWidth="1"/>
    <col min="8" max="8" width="30.85546875" style="168" customWidth="1"/>
    <col min="9" max="10" width="30.85546875" style="404" customWidth="1"/>
    <col min="11" max="16384" width="9.140625" style="168"/>
  </cols>
  <sheetData>
    <row r="1" spans="1:10" ht="45.75" customHeight="1" thickBot="1">
      <c r="B1" s="735" t="s">
        <v>1099</v>
      </c>
      <c r="C1" s="735"/>
      <c r="D1" s="735"/>
      <c r="E1" s="735"/>
      <c r="F1" s="175"/>
    </row>
    <row r="2" spans="1:10" ht="36" customHeight="1" thickBot="1">
      <c r="A2" s="176" t="s">
        <v>1207</v>
      </c>
      <c r="E2" s="178" t="s">
        <v>1208</v>
      </c>
      <c r="F2" s="178" t="s">
        <v>1208</v>
      </c>
      <c r="G2" s="179" t="s">
        <v>1209</v>
      </c>
      <c r="H2" s="180" t="s">
        <v>1210</v>
      </c>
      <c r="I2" s="180" t="s">
        <v>1211</v>
      </c>
      <c r="J2" s="205" t="s">
        <v>1212</v>
      </c>
    </row>
    <row r="3" spans="1:10" ht="36" customHeight="1" thickBot="1">
      <c r="C3" s="736" t="s">
        <v>575</v>
      </c>
      <c r="D3" s="737"/>
      <c r="E3" s="191" t="s">
        <v>1781</v>
      </c>
      <c r="F3" s="191"/>
      <c r="G3" s="191"/>
      <c r="H3" s="245" t="s">
        <v>1782</v>
      </c>
      <c r="I3" s="434" t="s">
        <v>575</v>
      </c>
      <c r="J3" s="413"/>
    </row>
    <row r="4" spans="1:10" ht="36" customHeight="1">
      <c r="E4" s="185"/>
      <c r="F4" s="185"/>
      <c r="G4" s="185"/>
      <c r="H4" s="185"/>
      <c r="I4" s="479" t="s">
        <v>1783</v>
      </c>
      <c r="J4" s="414"/>
    </row>
    <row r="5" spans="1:10" ht="36" customHeight="1">
      <c r="E5" s="185"/>
      <c r="F5" s="185"/>
      <c r="G5" s="185"/>
      <c r="H5" s="185"/>
      <c r="I5" s="454" t="s">
        <v>1784</v>
      </c>
      <c r="J5" s="414"/>
    </row>
    <row r="6" spans="1:10" ht="36" customHeight="1">
      <c r="E6" s="185"/>
      <c r="F6" s="185"/>
      <c r="G6" s="185"/>
      <c r="H6" s="185"/>
      <c r="I6" s="418" t="s">
        <v>1785</v>
      </c>
      <c r="J6" s="409"/>
    </row>
    <row r="7" spans="1:10" ht="36" customHeight="1" thickBot="1">
      <c r="E7" s="190"/>
      <c r="F7" s="190"/>
      <c r="G7" s="190"/>
      <c r="H7" s="190"/>
      <c r="I7" s="466"/>
      <c r="J7" s="410"/>
    </row>
    <row r="8" spans="1:10" ht="36" customHeight="1" thickBot="1">
      <c r="C8" s="736" t="s">
        <v>144</v>
      </c>
      <c r="D8" s="737"/>
      <c r="E8" s="193" t="s">
        <v>1786</v>
      </c>
      <c r="F8" s="191"/>
      <c r="G8" s="191"/>
      <c r="H8" s="234" t="s">
        <v>1523</v>
      </c>
      <c r="I8" s="434" t="s">
        <v>144</v>
      </c>
      <c r="J8" s="415"/>
    </row>
    <row r="9" spans="1:10" ht="36" customHeight="1">
      <c r="E9" s="185"/>
      <c r="F9" s="185"/>
      <c r="G9" s="185"/>
      <c r="H9" s="185"/>
      <c r="I9" s="418" t="s">
        <v>1516</v>
      </c>
      <c r="J9" s="414"/>
    </row>
    <row r="10" spans="1:10" ht="36" customHeight="1">
      <c r="E10" s="185"/>
      <c r="F10" s="185"/>
      <c r="G10" s="185"/>
      <c r="H10" s="185"/>
      <c r="I10" s="418" t="s">
        <v>1787</v>
      </c>
      <c r="J10" s="414"/>
    </row>
    <row r="11" spans="1:10" ht="36" customHeight="1">
      <c r="E11" s="185"/>
      <c r="F11" s="185"/>
      <c r="G11" s="185"/>
      <c r="H11" s="185"/>
      <c r="I11" s="418" t="s">
        <v>1788</v>
      </c>
      <c r="J11" s="409"/>
    </row>
    <row r="12" spans="1:10" ht="36" customHeight="1" thickBot="1">
      <c r="E12" s="190"/>
      <c r="F12" s="190"/>
      <c r="G12" s="190"/>
      <c r="H12" s="190"/>
      <c r="J12" s="410"/>
    </row>
    <row r="13" spans="1:10" ht="36" customHeight="1" thickBot="1">
      <c r="C13" s="736" t="s">
        <v>583</v>
      </c>
      <c r="D13" s="737"/>
      <c r="E13" s="191" t="s">
        <v>1789</v>
      </c>
      <c r="F13" s="191"/>
      <c r="G13" s="191"/>
      <c r="H13" s="246" t="s">
        <v>1790</v>
      </c>
      <c r="I13" s="434" t="s">
        <v>583</v>
      </c>
      <c r="J13" s="414"/>
    </row>
    <row r="14" spans="1:10" ht="36" customHeight="1">
      <c r="E14" s="185" t="s">
        <v>1791</v>
      </c>
      <c r="F14" s="185"/>
      <c r="G14" s="185"/>
      <c r="H14" s="185"/>
      <c r="I14" s="418" t="s">
        <v>1792</v>
      </c>
      <c r="J14" s="409"/>
    </row>
    <row r="15" spans="1:10" ht="36" customHeight="1">
      <c r="E15" s="185" t="s">
        <v>1793</v>
      </c>
      <c r="F15" s="185"/>
      <c r="G15" s="185"/>
      <c r="H15" s="185"/>
      <c r="I15" s="418" t="s">
        <v>1794</v>
      </c>
      <c r="J15" s="409"/>
    </row>
    <row r="16" spans="1:10" ht="36" customHeight="1">
      <c r="E16" s="185"/>
      <c r="F16" s="185"/>
      <c r="G16" s="185"/>
      <c r="H16" s="185"/>
      <c r="I16" s="437"/>
      <c r="J16" s="409"/>
    </row>
    <row r="17" spans="3:10" ht="36" customHeight="1" thickBot="1">
      <c r="E17" s="190"/>
      <c r="F17" s="190"/>
      <c r="G17" s="190"/>
      <c r="H17" s="190"/>
      <c r="J17" s="410"/>
    </row>
    <row r="18" spans="3:10" ht="36" customHeight="1" thickBot="1">
      <c r="C18" s="736" t="s">
        <v>1795</v>
      </c>
      <c r="D18" s="737"/>
      <c r="E18" s="191" t="s">
        <v>78</v>
      </c>
      <c r="F18" s="191"/>
      <c r="G18" s="191"/>
      <c r="H18" s="234" t="s">
        <v>1480</v>
      </c>
      <c r="I18" s="434" t="s">
        <v>586</v>
      </c>
      <c r="J18" s="415"/>
    </row>
    <row r="19" spans="3:10" ht="36" customHeight="1">
      <c r="E19" s="185" t="s">
        <v>1796</v>
      </c>
      <c r="F19" s="185"/>
      <c r="G19" s="185"/>
      <c r="H19" s="185"/>
      <c r="I19" s="419" t="s">
        <v>1458</v>
      </c>
      <c r="J19" s="414"/>
    </row>
    <row r="20" spans="3:10" ht="36" customHeight="1">
      <c r="E20" s="185" t="s">
        <v>1797</v>
      </c>
      <c r="F20" s="185"/>
      <c r="G20" s="185"/>
      <c r="H20" s="185"/>
      <c r="J20" s="409"/>
    </row>
    <row r="21" spans="3:10" ht="36" customHeight="1">
      <c r="E21" s="185" t="s">
        <v>1798</v>
      </c>
      <c r="F21" s="185"/>
      <c r="G21" s="185"/>
      <c r="H21" s="185"/>
      <c r="I21" s="418"/>
      <c r="J21" s="409"/>
    </row>
    <row r="22" spans="3:10" ht="36" customHeight="1" thickBot="1">
      <c r="E22" s="190"/>
      <c r="F22" s="190"/>
      <c r="G22" s="190"/>
      <c r="H22" s="190"/>
      <c r="I22" s="438"/>
      <c r="J22" s="410"/>
    </row>
    <row r="23" spans="3:10">
      <c r="I23" s="168"/>
      <c r="J23" s="168"/>
    </row>
    <row r="24" spans="3:10">
      <c r="I24" s="168"/>
      <c r="J24" s="168"/>
    </row>
    <row r="25" spans="3:10">
      <c r="I25" s="168"/>
      <c r="J25" s="168"/>
    </row>
    <row r="26" spans="3:10">
      <c r="I26" s="168"/>
      <c r="J26" s="168"/>
    </row>
    <row r="27" spans="3:10">
      <c r="I27" s="168"/>
      <c r="J27" s="168"/>
    </row>
    <row r="28" spans="3:10">
      <c r="I28" s="168"/>
      <c r="J28" s="168"/>
    </row>
    <row r="29" spans="3:10">
      <c r="I29" s="168"/>
      <c r="J29" s="168"/>
    </row>
    <row r="30" spans="3:10">
      <c r="I30" s="168"/>
      <c r="J30" s="168"/>
    </row>
    <row r="31" spans="3:10">
      <c r="I31" s="168"/>
      <c r="J31" s="168"/>
    </row>
    <row r="32" spans="3:10">
      <c r="I32" s="168"/>
      <c r="J32" s="168"/>
    </row>
    <row r="33" spans="9:10">
      <c r="I33" s="168"/>
      <c r="J33" s="168"/>
    </row>
    <row r="34" spans="9:10">
      <c r="I34" s="168"/>
      <c r="J34" s="168"/>
    </row>
    <row r="35" spans="9:10">
      <c r="I35" s="168"/>
      <c r="J35" s="168"/>
    </row>
    <row r="36" spans="9:10">
      <c r="I36" s="168"/>
      <c r="J36" s="168"/>
    </row>
    <row r="37" spans="9:10">
      <c r="I37" s="168"/>
      <c r="J37" s="168"/>
    </row>
  </sheetData>
  <sheetProtection algorithmName="SHA-512" hashValue="2NEMsMs7d+fW7e/xDR33Cbf+9xz69nWeTTQt7XP00ZvE0F/poNEpxwbioUUIaOY+EvhdPw9joH6qJAQPyaSKXA==" saltValue="OaX72lGoSkamV0ha4Y9iig==" spinCount="100000" sheet="1" objects="1" scenarios="1"/>
  <customSheetViews>
    <customSheetView guid="{15F8A144-BC19-4B70-B468-75C2D0F16780}">
      <pageMargins left="0" right="0" top="0" bottom="0" header="0" footer="0"/>
    </customSheetView>
  </customSheetViews>
  <mergeCells count="5">
    <mergeCell ref="B1:E1"/>
    <mergeCell ref="C3:D3"/>
    <mergeCell ref="C8:D8"/>
    <mergeCell ref="C13:D13"/>
    <mergeCell ref="C18:D18"/>
  </mergeCells>
  <hyperlinks>
    <hyperlink ref="I14" r:id="rId1" xr:uid="{63AA46AF-910E-42CC-94F1-84E88F257FDF}"/>
    <hyperlink ref="I15" r:id="rId2" xr:uid="{C8CB2F52-D7A5-4EB1-99AA-22A0B55E99A0}"/>
    <hyperlink ref="I9" r:id="rId3" xr:uid="{6A37EEDF-70FB-421A-BDF7-54778DC04FCE}"/>
    <hyperlink ref="I10" r:id="rId4" xr:uid="{E292CB19-9941-4FAD-A5EA-6F6D2F673802}"/>
    <hyperlink ref="I11" r:id="rId5" xr:uid="{4A14FE40-6AAE-43E5-9071-C2A485438929}"/>
    <hyperlink ref="I4" r:id="rId6" display="https://www.ame.org/files/target/articlesLean Measures 2-09.pdf" xr:uid="{93DF559B-15B3-4D4F-A8B4-D07401712969}"/>
    <hyperlink ref="I5" r:id="rId7" xr:uid="{E8AE4570-C9FD-4E3F-9F51-8B5EC4C07404}"/>
    <hyperlink ref="I6" r:id="rId8" xr:uid="{DBDFF674-7478-4985-BD8E-FFE8355BA2CD}"/>
    <hyperlink ref="I19" r:id="rId9" xr:uid="{F476EAFF-04D9-42AC-B95A-4E7A4197EF3E}"/>
  </hyperlinks>
  <pageMargins left="0.7" right="0.7" top="0.75" bottom="0.75" header="0.3" footer="0.3"/>
  <drawing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21C87-0F0E-4BDF-A323-007B378F6E05}">
  <sheetPr codeName="Sheet29">
    <tabColor theme="2"/>
  </sheetPr>
  <dimension ref="A1:J37"/>
  <sheetViews>
    <sheetView workbookViewId="0">
      <selection activeCell="L35" sqref="L35"/>
    </sheetView>
  </sheetViews>
  <sheetFormatPr defaultRowHeight="15"/>
  <cols>
    <col min="1" max="1" width="9.140625" style="168"/>
    <col min="2" max="2" width="3.140625" style="168" customWidth="1"/>
    <col min="3" max="4" width="9.140625" style="177"/>
    <col min="5" max="5" width="32.140625" style="168" customWidth="1"/>
    <col min="6" max="6" width="36.42578125" style="168" customWidth="1"/>
    <col min="7" max="7" width="35" style="168" customWidth="1"/>
    <col min="8" max="8" width="30.85546875" style="168" customWidth="1"/>
    <col min="9" max="10" width="30.85546875" style="404" customWidth="1"/>
    <col min="11" max="16384" width="9.140625" style="168"/>
  </cols>
  <sheetData>
    <row r="1" spans="1:10" ht="45.75" customHeight="1" thickBot="1">
      <c r="B1" s="735" t="s">
        <v>1105</v>
      </c>
      <c r="C1" s="735"/>
      <c r="D1" s="735"/>
      <c r="E1" s="735"/>
      <c r="F1" s="175"/>
    </row>
    <row r="2" spans="1:10" ht="36" customHeight="1" thickBot="1">
      <c r="A2" s="176" t="s">
        <v>1207</v>
      </c>
      <c r="E2" s="178" t="s">
        <v>1208</v>
      </c>
      <c r="F2" s="178" t="s">
        <v>1208</v>
      </c>
      <c r="G2" s="179" t="s">
        <v>1209</v>
      </c>
      <c r="H2" s="180" t="s">
        <v>1210</v>
      </c>
      <c r="I2" s="180" t="s">
        <v>1211</v>
      </c>
      <c r="J2" s="205" t="s">
        <v>1212</v>
      </c>
    </row>
    <row r="3" spans="1:10" ht="36" customHeight="1" thickBot="1">
      <c r="C3" s="736" t="s">
        <v>591</v>
      </c>
      <c r="D3" s="737"/>
      <c r="E3" s="191" t="s">
        <v>1769</v>
      </c>
      <c r="F3" s="191"/>
      <c r="G3" s="243" t="s">
        <v>1799</v>
      </c>
      <c r="H3" s="239" t="s">
        <v>1766</v>
      </c>
      <c r="I3" s="434" t="s">
        <v>591</v>
      </c>
      <c r="J3" s="413"/>
    </row>
    <row r="4" spans="1:10" ht="36" customHeight="1">
      <c r="E4" s="185" t="s">
        <v>1800</v>
      </c>
      <c r="F4" s="185"/>
      <c r="G4" s="185"/>
      <c r="H4" s="185"/>
      <c r="I4" s="496" t="s">
        <v>1801</v>
      </c>
      <c r="J4" s="414"/>
    </row>
    <row r="5" spans="1:10" ht="36" customHeight="1">
      <c r="E5" s="185"/>
      <c r="F5" s="185"/>
      <c r="G5" s="185"/>
      <c r="H5" s="185"/>
      <c r="I5" s="479" t="s">
        <v>1802</v>
      </c>
      <c r="J5" s="414"/>
    </row>
    <row r="6" spans="1:10" ht="36" customHeight="1">
      <c r="E6" s="185"/>
      <c r="F6" s="185"/>
      <c r="G6" s="185"/>
      <c r="H6" s="185"/>
      <c r="I6" s="496" t="s">
        <v>1803</v>
      </c>
      <c r="J6" s="409"/>
    </row>
    <row r="7" spans="1:10" ht="36" customHeight="1" thickBot="1">
      <c r="E7" s="190"/>
      <c r="F7" s="190"/>
      <c r="G7" s="190"/>
      <c r="H7" s="190"/>
      <c r="I7" s="479" t="s">
        <v>1804</v>
      </c>
      <c r="J7" s="410"/>
    </row>
    <row r="8" spans="1:10" ht="36" customHeight="1" thickBot="1">
      <c r="C8" s="736" t="s">
        <v>593</v>
      </c>
      <c r="D8" s="737"/>
      <c r="E8" s="191" t="s">
        <v>1805</v>
      </c>
      <c r="F8" s="191"/>
      <c r="G8" s="386" t="s">
        <v>1806</v>
      </c>
      <c r="H8" s="233" t="s">
        <v>1807</v>
      </c>
      <c r="I8" s="490" t="s">
        <v>593</v>
      </c>
      <c r="J8" s="415"/>
    </row>
    <row r="9" spans="1:10" ht="36" customHeight="1">
      <c r="E9" s="185" t="s">
        <v>569</v>
      </c>
      <c r="F9" s="185"/>
      <c r="G9" s="185"/>
      <c r="H9" s="185"/>
      <c r="I9" s="479" t="s">
        <v>1775</v>
      </c>
      <c r="J9" s="414"/>
    </row>
    <row r="10" spans="1:10" ht="36" customHeight="1">
      <c r="E10" s="185" t="s">
        <v>1769</v>
      </c>
      <c r="F10" s="185"/>
      <c r="G10" s="185"/>
      <c r="H10" s="185"/>
      <c r="I10" s="479" t="s">
        <v>1808</v>
      </c>
      <c r="J10" s="414"/>
    </row>
    <row r="11" spans="1:10" ht="36" customHeight="1">
      <c r="E11" s="185"/>
      <c r="F11" s="185"/>
      <c r="G11" s="185"/>
      <c r="H11" s="185"/>
      <c r="I11" s="488"/>
      <c r="J11" s="409"/>
    </row>
    <row r="12" spans="1:10" ht="36" customHeight="1" thickBot="1">
      <c r="E12" s="190"/>
      <c r="F12" s="190"/>
      <c r="G12" s="190"/>
      <c r="H12" s="190"/>
      <c r="I12" s="437"/>
      <c r="J12" s="410"/>
    </row>
    <row r="13" spans="1:10" ht="36" customHeight="1" thickBot="1">
      <c r="C13" s="736" t="s">
        <v>595</v>
      </c>
      <c r="D13" s="737"/>
      <c r="E13" s="191" t="s">
        <v>1809</v>
      </c>
      <c r="F13" s="191"/>
      <c r="G13" s="191"/>
      <c r="H13" s="234" t="s">
        <v>1735</v>
      </c>
      <c r="I13" s="487" t="s">
        <v>595</v>
      </c>
      <c r="J13" s="414"/>
    </row>
    <row r="14" spans="1:10" ht="36" customHeight="1" thickBot="1">
      <c r="E14" s="185" t="s">
        <v>1740</v>
      </c>
      <c r="F14" s="185"/>
      <c r="G14" s="185"/>
      <c r="H14" s="185"/>
      <c r="I14" s="419" t="s">
        <v>1810</v>
      </c>
      <c r="J14" s="409"/>
    </row>
    <row r="15" spans="1:10" ht="36" customHeight="1">
      <c r="E15" s="185" t="s">
        <v>1811</v>
      </c>
      <c r="F15" s="185"/>
      <c r="G15" s="185"/>
      <c r="H15" s="185"/>
      <c r="I15" s="487" t="s">
        <v>586</v>
      </c>
      <c r="J15" s="409"/>
    </row>
    <row r="16" spans="1:10" ht="36" customHeight="1">
      <c r="E16" s="185" t="s">
        <v>1665</v>
      </c>
      <c r="F16" s="185"/>
      <c r="G16" s="185"/>
      <c r="H16" s="185"/>
      <c r="I16" s="419" t="s">
        <v>1777</v>
      </c>
      <c r="J16" s="409"/>
    </row>
    <row r="17" spans="5:10" ht="36" customHeight="1" thickBot="1">
      <c r="E17" s="190"/>
      <c r="F17" s="190"/>
      <c r="G17" s="190"/>
      <c r="H17" s="190"/>
      <c r="I17" s="438"/>
      <c r="J17" s="410"/>
    </row>
    <row r="18" spans="5:10">
      <c r="I18" s="168"/>
      <c r="J18" s="168"/>
    </row>
    <row r="19" spans="5:10">
      <c r="I19" s="168"/>
      <c r="J19" s="168"/>
    </row>
    <row r="20" spans="5:10">
      <c r="I20" s="168"/>
      <c r="J20" s="168"/>
    </row>
    <row r="21" spans="5:10">
      <c r="I21" s="168"/>
      <c r="J21" s="168"/>
    </row>
    <row r="22" spans="5:10">
      <c r="I22" s="168"/>
      <c r="J22" s="168"/>
    </row>
    <row r="23" spans="5:10">
      <c r="I23" s="168"/>
      <c r="J23" s="168"/>
    </row>
    <row r="24" spans="5:10">
      <c r="I24" s="168"/>
      <c r="J24" s="168"/>
    </row>
    <row r="25" spans="5:10">
      <c r="I25" s="168"/>
      <c r="J25" s="168"/>
    </row>
    <row r="26" spans="5:10">
      <c r="I26" s="168"/>
      <c r="J26" s="168"/>
    </row>
    <row r="27" spans="5:10">
      <c r="I27" s="168"/>
      <c r="J27" s="168"/>
    </row>
    <row r="28" spans="5:10">
      <c r="I28" s="168"/>
      <c r="J28" s="168"/>
    </row>
    <row r="29" spans="5:10">
      <c r="I29" s="168"/>
      <c r="J29" s="168"/>
    </row>
    <row r="30" spans="5:10">
      <c r="I30" s="168"/>
      <c r="J30" s="168"/>
    </row>
    <row r="31" spans="5:10">
      <c r="I31" s="168"/>
      <c r="J31" s="168"/>
    </row>
    <row r="32" spans="5:10">
      <c r="I32" s="168"/>
      <c r="J32" s="168"/>
    </row>
    <row r="33" spans="9:10">
      <c r="I33" s="168"/>
      <c r="J33" s="168"/>
    </row>
    <row r="34" spans="9:10">
      <c r="I34" s="168"/>
      <c r="J34" s="168"/>
    </row>
    <row r="35" spans="9:10">
      <c r="I35" s="168"/>
      <c r="J35" s="168"/>
    </row>
    <row r="36" spans="9:10">
      <c r="I36" s="168"/>
      <c r="J36" s="168"/>
    </row>
    <row r="37" spans="9:10">
      <c r="I37" s="168"/>
      <c r="J37" s="168"/>
    </row>
  </sheetData>
  <sheetProtection algorithmName="SHA-512" hashValue="F0k3kH1SPqMofwUAP8fFP1BCGWFbN0vTzTZUG3F0/4o4G8VxTNxvAWcnI4Nj5X1/iQc+Rfhtsw4FtsI/LhW6og==" saltValue="7296+OJEgZt9xOOcVlrARw==" spinCount="100000" sheet="1" objects="1" scenarios="1"/>
  <customSheetViews>
    <customSheetView guid="{15F8A144-BC19-4B70-B468-75C2D0F16780}">
      <pageMargins left="0" right="0" top="0" bottom="0" header="0" footer="0"/>
    </customSheetView>
  </customSheetViews>
  <mergeCells count="4">
    <mergeCell ref="B1:E1"/>
    <mergeCell ref="C3:D3"/>
    <mergeCell ref="C8:D8"/>
    <mergeCell ref="C13:D13"/>
  </mergeCells>
  <hyperlinks>
    <hyperlink ref="G3" r:id="rId1" display="Lean Accounting Principles, Practices and Tools (Webinar)" xr:uid="{CAEA23E3-73F3-4C2D-8E89-865C4DFF3921}"/>
    <hyperlink ref="G8" r:id="rId2" xr:uid="{EFB0F951-BAB5-492F-ADE6-49A4C6BA1FB2}"/>
    <hyperlink ref="I4" r:id="rId3" xr:uid="{41377E46-8669-4F5B-92EC-6E3CE46FACDB}"/>
    <hyperlink ref="I5" r:id="rId4" xr:uid="{3E917698-1955-478D-BA22-48310C9C2C6D}"/>
    <hyperlink ref="I9" r:id="rId5" xr:uid="{236310DF-4DF1-44A8-86AD-4A97E9B69009}"/>
    <hyperlink ref="I6" r:id="rId6" xr:uid="{99ADAA83-C474-470D-A9B7-AD0F3CCBB6FF}"/>
    <hyperlink ref="I14" r:id="rId7" xr:uid="{B42AE844-4E9A-4754-8C3F-BCDBC806892A}"/>
    <hyperlink ref="I16" r:id="rId8" xr:uid="{E9AB923C-D6AF-4E2C-9419-0A89267DF9CA}"/>
    <hyperlink ref="I10" r:id="rId9" xr:uid="{ADFD1BAF-EED5-4D2F-914B-DA99784587EC}"/>
    <hyperlink ref="I7" r:id="rId10" xr:uid="{2611D320-5DC0-4CB2-9633-90FBEDEF455A}"/>
  </hyperlinks>
  <pageMargins left="0.7" right="0.7" top="0.75" bottom="0.75" header="0.3" footer="0.3"/>
  <drawing r:id="rId1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8CC83-E3F7-4EB0-A8E5-6754807C7C69}">
  <sheetPr codeName="Sheet30"/>
  <dimension ref="A1"/>
  <sheetViews>
    <sheetView zoomScale="110" workbookViewId="0">
      <selection activeCell="L35" sqref="L35"/>
    </sheetView>
  </sheetViews>
  <sheetFormatPr defaultRowHeight="15"/>
  <cols>
    <col min="1" max="16384" width="9.140625" style="1"/>
  </cols>
  <sheetData/>
  <sheetProtection algorithmName="SHA-512" hashValue="EoMLU1ArNiOtdvIByu+0rvrENU3u63qBbBQQjV8+wVrOH5qEZ8pbcZYEsFN73oBLw9gzUmYr0xeop1zqUF9ofw==" saltValue="bNPzRKfyz85SO776/1TNMA==" spinCount="100000" sheet="1" objects="1" scenarios="1"/>
  <customSheetViews>
    <customSheetView guid="{15F8A144-BC19-4B70-B468-75C2D0F16780}">
      <pageMargins left="0" right="0" top="0" bottom="0" header="0" footer="0"/>
    </customSheetView>
  </customSheetView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6BD26-C9E8-4B7D-9636-0370F5EAE10C}">
  <sheetPr codeName="Sheet31">
    <tabColor theme="7"/>
    <pageSetUpPr fitToPage="1"/>
  </sheetPr>
  <dimension ref="A1:AU303"/>
  <sheetViews>
    <sheetView zoomScale="108" zoomScaleNormal="100" workbookViewId="0">
      <selection activeCell="L35" sqref="L35"/>
    </sheetView>
  </sheetViews>
  <sheetFormatPr defaultRowHeight="15"/>
  <cols>
    <col min="1" max="1" width="2" customWidth="1"/>
    <col min="2" max="2" width="32.28515625" customWidth="1"/>
    <col min="3" max="13" width="35.7109375" customWidth="1"/>
    <col min="14" max="14" width="2.28515625" customWidth="1"/>
    <col min="15" max="15" width="35.7109375" customWidth="1"/>
    <col min="16" max="16" width="1.5703125" style="255" customWidth="1"/>
    <col min="17" max="17" width="40.5703125" style="1" customWidth="1"/>
    <col min="18" max="18" width="1.5703125" style="255" customWidth="1"/>
    <col min="19" max="19" width="36.7109375" style="1" customWidth="1"/>
    <col min="20" max="20" width="1.5703125" style="255" customWidth="1"/>
    <col min="21" max="21" width="83.85546875" style="1" customWidth="1"/>
    <col min="22" max="22" width="1.5703125" style="255" customWidth="1"/>
    <col min="23" max="23" width="36.7109375" style="1" customWidth="1"/>
    <col min="24" max="24" width="1.5703125" style="255" customWidth="1"/>
    <col min="25" max="25" width="36.7109375" style="1" customWidth="1"/>
    <col min="26" max="26" width="1.5703125" style="255" customWidth="1"/>
    <col min="27" max="47" width="9.140625" style="1"/>
  </cols>
  <sheetData>
    <row r="1" spans="1:26" ht="43.5" customHeight="1" thickBot="1">
      <c r="A1" s="753" t="s">
        <v>1812</v>
      </c>
      <c r="B1" s="754"/>
      <c r="C1" s="754"/>
      <c r="D1" s="754"/>
      <c r="E1" s="754"/>
      <c r="F1" s="754"/>
      <c r="G1" s="754"/>
      <c r="H1" s="754"/>
      <c r="I1" s="754"/>
      <c r="J1" s="754"/>
      <c r="K1" s="754"/>
      <c r="L1" s="754"/>
      <c r="M1" s="754"/>
      <c r="N1" s="754"/>
      <c r="O1" s="254"/>
    </row>
    <row r="2" spans="1:26" ht="15.75" thickBot="1">
      <c r="A2" s="255"/>
      <c r="B2" s="256" t="s">
        <v>280</v>
      </c>
      <c r="C2" s="256" t="s">
        <v>309</v>
      </c>
      <c r="D2" s="256" t="s">
        <v>1094</v>
      </c>
      <c r="E2" s="256" t="s">
        <v>372</v>
      </c>
      <c r="F2" s="256" t="s">
        <v>1095</v>
      </c>
      <c r="G2" s="257" t="s">
        <v>471</v>
      </c>
      <c r="H2" s="257" t="s">
        <v>514</v>
      </c>
      <c r="I2" s="257" t="s">
        <v>528</v>
      </c>
      <c r="J2" s="257" t="s">
        <v>1098</v>
      </c>
      <c r="K2" s="257" t="s">
        <v>1103</v>
      </c>
      <c r="L2" s="257" t="s">
        <v>1099</v>
      </c>
      <c r="M2" s="257" t="s">
        <v>1105</v>
      </c>
      <c r="N2" s="255"/>
      <c r="O2" s="257" t="s">
        <v>1130</v>
      </c>
      <c r="Q2" s="257" t="s">
        <v>1813</v>
      </c>
      <c r="S2" s="257" t="s">
        <v>1814</v>
      </c>
      <c r="U2" s="257" t="s">
        <v>1815</v>
      </c>
      <c r="W2" s="257" t="s">
        <v>1816</v>
      </c>
      <c r="Y2" s="257" t="s">
        <v>1817</v>
      </c>
    </row>
    <row r="3" spans="1:26" ht="20.100000000000001" customHeight="1">
      <c r="A3" s="255"/>
      <c r="B3" s="4"/>
      <c r="C3" s="254"/>
      <c r="D3" s="5"/>
      <c r="E3" s="6"/>
      <c r="F3" s="4"/>
      <c r="G3" s="4"/>
      <c r="H3" s="4"/>
      <c r="I3" s="4"/>
      <c r="J3" s="4"/>
      <c r="K3" s="4"/>
      <c r="L3" s="4"/>
      <c r="M3" s="4"/>
      <c r="N3" s="255"/>
      <c r="O3" s="254"/>
      <c r="S3" s="258"/>
      <c r="U3" s="258"/>
      <c r="W3" s="258"/>
      <c r="Y3" s="258"/>
    </row>
    <row r="4" spans="1:26" ht="20.100000000000001" customHeight="1">
      <c r="A4" s="255"/>
      <c r="B4" s="7"/>
      <c r="C4" s="259"/>
      <c r="D4" s="8"/>
      <c r="E4" s="1"/>
      <c r="F4" s="7"/>
      <c r="G4" s="7"/>
      <c r="H4" s="7"/>
      <c r="I4" s="7"/>
      <c r="J4" s="7"/>
      <c r="K4" s="7"/>
      <c r="L4" s="7"/>
      <c r="M4" s="7"/>
      <c r="N4" s="255"/>
      <c r="O4" s="259"/>
    </row>
    <row r="5" spans="1:26" ht="20.100000000000001" customHeight="1">
      <c r="A5" s="255"/>
      <c r="B5" s="7"/>
      <c r="C5" s="259"/>
      <c r="D5" s="8"/>
      <c r="E5" s="1"/>
      <c r="F5" s="7"/>
      <c r="G5" s="7"/>
      <c r="H5" s="7"/>
      <c r="I5" s="7"/>
      <c r="J5" s="7"/>
      <c r="K5" s="7"/>
      <c r="L5" s="7"/>
      <c r="M5" s="7"/>
      <c r="N5" s="255"/>
      <c r="O5" s="259"/>
    </row>
    <row r="6" spans="1:26" ht="20.100000000000001" customHeight="1">
      <c r="A6" s="255"/>
      <c r="B6" s="7"/>
      <c r="C6" s="259"/>
      <c r="D6" s="8"/>
      <c r="E6" s="1"/>
      <c r="F6" s="7"/>
      <c r="G6" s="7"/>
      <c r="H6" s="7"/>
      <c r="I6" s="7"/>
      <c r="J6" s="7"/>
      <c r="K6" s="7"/>
      <c r="L6" s="7"/>
      <c r="M6" s="7"/>
      <c r="N6" s="255"/>
      <c r="O6" s="259"/>
    </row>
    <row r="7" spans="1:26" ht="20.100000000000001" customHeight="1">
      <c r="A7" s="255"/>
      <c r="B7" s="7"/>
      <c r="C7" s="259"/>
      <c r="D7" s="8"/>
      <c r="E7" s="1"/>
      <c r="F7" s="7"/>
      <c r="G7" s="7"/>
      <c r="H7" s="7"/>
      <c r="I7" s="7"/>
      <c r="J7" s="7"/>
      <c r="K7" s="7"/>
      <c r="L7" s="7"/>
      <c r="M7" s="7"/>
      <c r="N7" s="255"/>
      <c r="O7" s="259"/>
    </row>
    <row r="8" spans="1:26" ht="20.100000000000001" customHeight="1">
      <c r="A8" s="255"/>
      <c r="B8" s="7"/>
      <c r="C8" s="259"/>
      <c r="D8" s="8"/>
      <c r="E8" s="1"/>
      <c r="F8" s="7"/>
      <c r="G8" s="7"/>
      <c r="H8" s="7"/>
      <c r="I8" s="7"/>
      <c r="J8" s="7"/>
      <c r="K8" s="7"/>
      <c r="L8" s="7"/>
      <c r="M8" s="7"/>
      <c r="N8" s="255"/>
      <c r="O8" s="259"/>
    </row>
    <row r="9" spans="1:26" ht="20.100000000000001" customHeight="1">
      <c r="A9" s="255"/>
      <c r="B9" s="7"/>
      <c r="C9" s="259"/>
      <c r="D9" s="8"/>
      <c r="E9" s="1"/>
      <c r="F9" s="7"/>
      <c r="G9" s="7"/>
      <c r="H9" s="7"/>
      <c r="I9" s="7"/>
      <c r="J9" s="7"/>
      <c r="K9" s="7"/>
      <c r="L9" s="7"/>
      <c r="M9" s="7"/>
      <c r="N9" s="255"/>
      <c r="O9" s="259"/>
    </row>
    <row r="10" spans="1:26" ht="20.100000000000001" customHeight="1">
      <c r="A10" s="255"/>
      <c r="B10" s="7"/>
      <c r="C10" s="259"/>
      <c r="D10" s="8"/>
      <c r="E10" s="1"/>
      <c r="F10" s="7"/>
      <c r="G10" s="7"/>
      <c r="H10" s="7"/>
      <c r="I10" s="7"/>
      <c r="J10" s="7"/>
      <c r="K10" s="7"/>
      <c r="L10" s="7"/>
      <c r="M10" s="7"/>
      <c r="N10" s="255"/>
      <c r="O10" s="259"/>
    </row>
    <row r="11" spans="1:26" ht="20.100000000000001" customHeight="1">
      <c r="A11" s="255"/>
      <c r="B11" s="7"/>
      <c r="C11" s="259"/>
      <c r="D11" s="8"/>
      <c r="E11" s="8"/>
      <c r="F11" s="259"/>
      <c r="G11" s="259"/>
      <c r="H11" s="259"/>
      <c r="I11" s="259"/>
      <c r="J11" s="259"/>
      <c r="K11" s="259"/>
      <c r="L11" s="259"/>
      <c r="M11" s="259"/>
      <c r="N11" s="255"/>
      <c r="O11" s="259"/>
    </row>
    <row r="12" spans="1:26" ht="20.100000000000001" customHeight="1">
      <c r="A12" s="255"/>
      <c r="B12" s="7"/>
      <c r="C12" s="259"/>
      <c r="D12" s="8"/>
      <c r="E12" s="8"/>
      <c r="F12" s="259"/>
      <c r="G12" s="259"/>
      <c r="H12" s="259"/>
      <c r="I12" s="259"/>
      <c r="J12" s="259"/>
      <c r="K12" s="259"/>
      <c r="L12" s="259"/>
      <c r="M12" s="259"/>
      <c r="N12" s="255"/>
      <c r="O12" s="259"/>
    </row>
    <row r="13" spans="1:26" ht="20.100000000000001" customHeight="1">
      <c r="A13" s="255"/>
      <c r="B13" s="7"/>
      <c r="C13" s="259"/>
      <c r="D13" s="8"/>
      <c r="E13" s="8"/>
      <c r="F13" s="259"/>
      <c r="G13" s="259"/>
      <c r="H13" s="259"/>
      <c r="I13" s="259"/>
      <c r="J13" s="259"/>
      <c r="K13" s="259"/>
      <c r="L13" s="259"/>
      <c r="M13" s="259"/>
      <c r="N13" s="255"/>
      <c r="O13" s="259"/>
    </row>
    <row r="14" spans="1:26" s="1" customFormat="1" ht="20.100000000000001" customHeight="1">
      <c r="A14" s="255"/>
      <c r="B14" s="7"/>
      <c r="C14" s="259"/>
      <c r="D14" s="8"/>
      <c r="E14" s="8"/>
      <c r="F14" s="259"/>
      <c r="G14" s="259"/>
      <c r="H14" s="259"/>
      <c r="I14" s="259"/>
      <c r="J14" s="259"/>
      <c r="K14" s="259"/>
      <c r="L14" s="259"/>
      <c r="M14" s="259"/>
      <c r="N14" s="255"/>
      <c r="O14" s="259"/>
      <c r="P14" s="255"/>
      <c r="R14" s="255"/>
      <c r="T14" s="255"/>
      <c r="V14" s="255"/>
      <c r="X14" s="255"/>
      <c r="Z14" s="255"/>
    </row>
    <row r="15" spans="1:26" s="1" customFormat="1" ht="20.100000000000001" customHeight="1">
      <c r="A15" s="255"/>
      <c r="B15" s="7"/>
      <c r="C15" s="259"/>
      <c r="D15" s="8"/>
      <c r="E15" s="8"/>
      <c r="F15" s="259"/>
      <c r="G15" s="259"/>
      <c r="H15" s="259"/>
      <c r="I15" s="259"/>
      <c r="J15" s="259"/>
      <c r="K15" s="259"/>
      <c r="L15" s="259"/>
      <c r="M15" s="259"/>
      <c r="N15" s="255"/>
      <c r="O15" s="259"/>
      <c r="P15" s="255"/>
      <c r="R15" s="255"/>
      <c r="T15" s="255"/>
      <c r="V15" s="255"/>
      <c r="X15" s="255"/>
      <c r="Z15" s="255"/>
    </row>
    <row r="16" spans="1:26" s="1" customFormat="1" ht="20.100000000000001" customHeight="1">
      <c r="A16" s="255"/>
      <c r="B16" s="7"/>
      <c r="C16" s="259"/>
      <c r="D16" s="8"/>
      <c r="E16" s="8"/>
      <c r="F16" s="259"/>
      <c r="G16" s="259"/>
      <c r="H16" s="259"/>
      <c r="I16" s="259"/>
      <c r="J16" s="259"/>
      <c r="K16" s="259"/>
      <c r="L16" s="259"/>
      <c r="M16" s="259"/>
      <c r="N16" s="255"/>
      <c r="O16" s="259"/>
      <c r="P16" s="255"/>
      <c r="R16" s="255"/>
      <c r="T16" s="255"/>
      <c r="V16" s="255"/>
      <c r="X16" s="255"/>
      <c r="Z16" s="255"/>
    </row>
    <row r="17" spans="1:26" s="1" customFormat="1" ht="20.100000000000001" customHeight="1">
      <c r="A17" s="255"/>
      <c r="B17" s="7"/>
      <c r="C17" s="259"/>
      <c r="D17" s="8"/>
      <c r="E17" s="8"/>
      <c r="F17" s="259"/>
      <c r="G17" s="259"/>
      <c r="H17" s="259"/>
      <c r="I17" s="259"/>
      <c r="J17" s="259"/>
      <c r="K17" s="259"/>
      <c r="L17" s="259"/>
      <c r="M17" s="259"/>
      <c r="N17" s="255"/>
      <c r="O17" s="259"/>
      <c r="P17" s="255"/>
      <c r="R17" s="255"/>
      <c r="T17" s="255"/>
      <c r="V17" s="255"/>
      <c r="X17" s="255"/>
      <c r="Z17" s="255"/>
    </row>
    <row r="18" spans="1:26" s="1" customFormat="1" ht="20.100000000000001" customHeight="1">
      <c r="A18" s="255"/>
      <c r="B18" s="7"/>
      <c r="C18" s="259"/>
      <c r="D18" s="8"/>
      <c r="E18" s="8"/>
      <c r="F18" s="259"/>
      <c r="G18" s="259"/>
      <c r="H18" s="259"/>
      <c r="I18" s="259"/>
      <c r="J18" s="259"/>
      <c r="K18" s="259"/>
      <c r="L18" s="259"/>
      <c r="M18" s="259"/>
      <c r="N18" s="255"/>
      <c r="O18" s="259"/>
      <c r="P18" s="255"/>
      <c r="R18" s="255"/>
      <c r="T18" s="255"/>
      <c r="V18" s="255"/>
      <c r="X18" s="255"/>
      <c r="Z18" s="255"/>
    </row>
    <row r="19" spans="1:26" s="1" customFormat="1" ht="20.100000000000001" customHeight="1">
      <c r="A19" s="255"/>
      <c r="B19" s="7"/>
      <c r="C19" s="259"/>
      <c r="D19" s="8"/>
      <c r="E19" s="8"/>
      <c r="F19" s="259"/>
      <c r="G19" s="259"/>
      <c r="H19" s="259"/>
      <c r="I19" s="259"/>
      <c r="J19" s="259"/>
      <c r="K19" s="259"/>
      <c r="L19" s="259"/>
      <c r="M19" s="259"/>
      <c r="N19" s="255"/>
      <c r="O19" s="259"/>
      <c r="P19" s="255"/>
      <c r="R19" s="255"/>
      <c r="T19" s="255"/>
      <c r="V19" s="255"/>
      <c r="X19" s="255"/>
      <c r="Z19" s="255"/>
    </row>
    <row r="20" spans="1:26" s="1" customFormat="1" ht="20.100000000000001" customHeight="1">
      <c r="A20" s="255"/>
      <c r="B20" s="7"/>
      <c r="C20" s="259"/>
      <c r="D20" s="8"/>
      <c r="E20" s="8"/>
      <c r="F20" s="259"/>
      <c r="G20" s="259"/>
      <c r="H20" s="259"/>
      <c r="I20" s="259"/>
      <c r="J20" s="259"/>
      <c r="K20" s="259"/>
      <c r="L20" s="259"/>
      <c r="M20" s="259"/>
      <c r="N20" s="255"/>
      <c r="O20" s="259"/>
      <c r="P20" s="255"/>
      <c r="R20" s="255"/>
      <c r="T20" s="255"/>
      <c r="V20" s="255"/>
      <c r="X20" s="255"/>
      <c r="Z20" s="255"/>
    </row>
    <row r="21" spans="1:26" s="1" customFormat="1" ht="20.100000000000001" customHeight="1">
      <c r="A21" s="255"/>
      <c r="B21" s="7"/>
      <c r="C21" s="259"/>
      <c r="D21" s="8"/>
      <c r="E21" s="8"/>
      <c r="F21" s="259"/>
      <c r="G21" s="259"/>
      <c r="H21" s="259"/>
      <c r="I21" s="259"/>
      <c r="J21" s="259"/>
      <c r="K21" s="259"/>
      <c r="L21" s="259"/>
      <c r="M21" s="259"/>
      <c r="N21" s="255"/>
      <c r="O21" s="259"/>
      <c r="P21" s="255"/>
      <c r="R21" s="255"/>
      <c r="T21" s="255"/>
      <c r="V21" s="255"/>
      <c r="X21" s="255"/>
      <c r="Z21" s="255"/>
    </row>
    <row r="22" spans="1:26" s="1" customFormat="1" ht="20.100000000000001" customHeight="1">
      <c r="A22" s="255"/>
      <c r="B22" s="7"/>
      <c r="C22" s="259"/>
      <c r="D22" s="8"/>
      <c r="E22" s="8"/>
      <c r="F22" s="259"/>
      <c r="G22" s="259"/>
      <c r="H22" s="259"/>
      <c r="I22" s="259"/>
      <c r="J22" s="259"/>
      <c r="K22" s="259"/>
      <c r="L22" s="259"/>
      <c r="M22" s="259"/>
      <c r="N22" s="255"/>
      <c r="O22" s="259"/>
      <c r="P22" s="255"/>
      <c r="R22" s="255"/>
      <c r="T22" s="255"/>
      <c r="V22" s="255"/>
      <c r="X22" s="255"/>
      <c r="Z22" s="255"/>
    </row>
    <row r="23" spans="1:26" s="1" customFormat="1" ht="20.100000000000001" customHeight="1">
      <c r="A23" s="255"/>
      <c r="B23" s="7"/>
      <c r="C23" s="259"/>
      <c r="D23" s="8"/>
      <c r="E23" s="8"/>
      <c r="F23" s="259"/>
      <c r="G23" s="259"/>
      <c r="H23" s="259"/>
      <c r="I23" s="259"/>
      <c r="J23" s="259"/>
      <c r="K23" s="259"/>
      <c r="L23" s="259"/>
      <c r="M23" s="259"/>
      <c r="N23" s="255"/>
      <c r="O23" s="259"/>
      <c r="P23" s="255"/>
      <c r="R23" s="255"/>
      <c r="T23" s="255"/>
      <c r="V23" s="255"/>
      <c r="X23" s="255"/>
      <c r="Z23" s="255"/>
    </row>
    <row r="24" spans="1:26" s="1" customFormat="1" ht="20.100000000000001" customHeight="1">
      <c r="A24" s="255"/>
      <c r="B24" s="7"/>
      <c r="C24" s="259"/>
      <c r="D24" s="8"/>
      <c r="E24" s="8"/>
      <c r="F24" s="259"/>
      <c r="G24" s="259"/>
      <c r="H24" s="259"/>
      <c r="I24" s="259"/>
      <c r="J24" s="259"/>
      <c r="K24" s="259"/>
      <c r="L24" s="259"/>
      <c r="M24" s="259"/>
      <c r="N24" s="255"/>
      <c r="O24" s="259"/>
      <c r="P24" s="255"/>
      <c r="R24" s="255"/>
      <c r="T24" s="255"/>
      <c r="V24" s="255"/>
      <c r="X24" s="255"/>
      <c r="Z24" s="255"/>
    </row>
    <row r="25" spans="1:26" s="1" customFormat="1" ht="20.100000000000001" customHeight="1">
      <c r="A25" s="255"/>
      <c r="B25" s="7"/>
      <c r="C25" s="259"/>
      <c r="D25" s="8"/>
      <c r="E25" s="8"/>
      <c r="F25" s="259"/>
      <c r="G25" s="259"/>
      <c r="H25" s="259"/>
      <c r="I25" s="259"/>
      <c r="J25" s="259"/>
      <c r="K25" s="259"/>
      <c r="L25" s="259"/>
      <c r="M25" s="259"/>
      <c r="N25" s="255"/>
      <c r="O25" s="259"/>
      <c r="P25" s="255"/>
      <c r="R25" s="255"/>
      <c r="T25" s="255"/>
      <c r="V25" s="255"/>
      <c r="X25" s="255"/>
      <c r="Z25" s="255"/>
    </row>
    <row r="26" spans="1:26" s="1" customFormat="1" ht="20.100000000000001" customHeight="1">
      <c r="A26" s="255"/>
      <c r="B26" s="7"/>
      <c r="C26" s="259"/>
      <c r="D26" s="8"/>
      <c r="E26" s="8"/>
      <c r="F26" s="259"/>
      <c r="G26" s="259"/>
      <c r="H26" s="259"/>
      <c r="I26" s="259"/>
      <c r="J26" s="259"/>
      <c r="K26" s="259"/>
      <c r="L26" s="259"/>
      <c r="M26" s="259"/>
      <c r="N26" s="255"/>
      <c r="O26" s="259"/>
      <c r="P26" s="255"/>
      <c r="R26" s="255"/>
      <c r="T26" s="255"/>
      <c r="V26" s="255"/>
      <c r="X26" s="255"/>
      <c r="Z26" s="255"/>
    </row>
    <row r="27" spans="1:26" s="1" customFormat="1" ht="20.100000000000001" customHeight="1">
      <c r="A27" s="255"/>
      <c r="B27" s="7"/>
      <c r="C27" s="259"/>
      <c r="D27" s="8"/>
      <c r="E27" s="8"/>
      <c r="F27" s="259"/>
      <c r="G27" s="259"/>
      <c r="H27" s="259"/>
      <c r="I27" s="259"/>
      <c r="J27" s="259"/>
      <c r="K27" s="259"/>
      <c r="L27" s="259"/>
      <c r="M27" s="259"/>
      <c r="N27" s="255"/>
      <c r="O27" s="259"/>
      <c r="P27" s="255"/>
      <c r="R27" s="255"/>
      <c r="T27" s="255"/>
      <c r="V27" s="255"/>
      <c r="X27" s="255"/>
      <c r="Z27" s="255"/>
    </row>
    <row r="28" spans="1:26" s="1" customFormat="1" ht="20.100000000000001" customHeight="1">
      <c r="A28" s="255"/>
      <c r="B28" s="7"/>
      <c r="C28" s="259"/>
      <c r="D28" s="8"/>
      <c r="E28" s="8"/>
      <c r="F28" s="259"/>
      <c r="G28" s="259"/>
      <c r="H28" s="259"/>
      <c r="I28" s="259"/>
      <c r="J28" s="259"/>
      <c r="K28" s="259"/>
      <c r="L28" s="259"/>
      <c r="M28" s="259"/>
      <c r="N28" s="255"/>
      <c r="O28" s="259"/>
      <c r="P28" s="255"/>
      <c r="R28" s="255"/>
      <c r="T28" s="255"/>
      <c r="V28" s="255"/>
      <c r="X28" s="255"/>
      <c r="Z28" s="255"/>
    </row>
    <row r="29" spans="1:26" s="1" customFormat="1" ht="20.100000000000001" customHeight="1">
      <c r="A29" s="255"/>
      <c r="B29" s="7"/>
      <c r="C29" s="259"/>
      <c r="D29" s="8"/>
      <c r="E29" s="8"/>
      <c r="F29" s="259"/>
      <c r="G29" s="259"/>
      <c r="H29" s="259"/>
      <c r="I29" s="259"/>
      <c r="J29" s="259"/>
      <c r="K29" s="259"/>
      <c r="L29" s="259"/>
      <c r="M29" s="259"/>
      <c r="N29" s="255"/>
      <c r="O29" s="259"/>
      <c r="P29" s="255"/>
      <c r="R29" s="255"/>
      <c r="T29" s="255"/>
      <c r="V29" s="255"/>
      <c r="X29" s="255"/>
      <c r="Z29" s="255"/>
    </row>
    <row r="30" spans="1:26" s="1" customFormat="1" ht="20.100000000000001" customHeight="1">
      <c r="A30" s="255"/>
      <c r="B30" s="7"/>
      <c r="C30" s="259"/>
      <c r="D30" s="8"/>
      <c r="E30" s="8"/>
      <c r="F30" s="259"/>
      <c r="G30" s="259"/>
      <c r="H30" s="259"/>
      <c r="I30" s="259"/>
      <c r="J30" s="259"/>
      <c r="K30" s="259"/>
      <c r="L30" s="259"/>
      <c r="M30" s="259"/>
      <c r="N30" s="255"/>
      <c r="O30" s="259"/>
      <c r="P30" s="255"/>
      <c r="R30" s="255"/>
      <c r="T30" s="255"/>
      <c r="V30" s="255"/>
      <c r="X30" s="255"/>
      <c r="Z30" s="255"/>
    </row>
    <row r="31" spans="1:26" s="1" customFormat="1" ht="20.100000000000001" customHeight="1">
      <c r="A31" s="255"/>
      <c r="B31" s="7"/>
      <c r="C31" s="259"/>
      <c r="D31" s="8"/>
      <c r="E31" s="8"/>
      <c r="F31" s="259"/>
      <c r="G31" s="259"/>
      <c r="H31" s="259"/>
      <c r="I31" s="259"/>
      <c r="J31" s="259"/>
      <c r="K31" s="259"/>
      <c r="L31" s="259"/>
      <c r="M31" s="259"/>
      <c r="N31" s="255"/>
      <c r="O31" s="259"/>
      <c r="P31" s="255"/>
      <c r="R31" s="255"/>
      <c r="T31" s="255"/>
      <c r="V31" s="255"/>
      <c r="X31" s="255"/>
      <c r="Z31" s="255"/>
    </row>
    <row r="32" spans="1:26" s="1" customFormat="1" ht="20.100000000000001" customHeight="1">
      <c r="A32" s="255"/>
      <c r="B32" s="7"/>
      <c r="C32" s="259"/>
      <c r="D32" s="8"/>
      <c r="E32" s="8"/>
      <c r="F32" s="259"/>
      <c r="G32" s="259"/>
      <c r="H32" s="259"/>
      <c r="I32" s="259"/>
      <c r="J32" s="259"/>
      <c r="K32" s="259"/>
      <c r="L32" s="259"/>
      <c r="M32" s="259"/>
      <c r="N32" s="255"/>
      <c r="O32" s="259"/>
      <c r="P32" s="255"/>
      <c r="R32" s="255"/>
      <c r="T32" s="255"/>
      <c r="V32" s="255"/>
      <c r="X32" s="255"/>
      <c r="Z32" s="255"/>
    </row>
    <row r="33" spans="1:26" s="1" customFormat="1" ht="20.100000000000001" customHeight="1">
      <c r="A33" s="255"/>
      <c r="B33" s="7"/>
      <c r="C33" s="259"/>
      <c r="D33" s="8"/>
      <c r="E33" s="8"/>
      <c r="F33" s="259"/>
      <c r="G33" s="259"/>
      <c r="H33" s="259"/>
      <c r="I33" s="259"/>
      <c r="J33" s="259"/>
      <c r="K33" s="259"/>
      <c r="L33" s="259"/>
      <c r="M33" s="259"/>
      <c r="N33" s="255"/>
      <c r="O33" s="259"/>
      <c r="P33" s="255"/>
      <c r="R33" s="255"/>
      <c r="T33" s="255"/>
      <c r="V33" s="255"/>
      <c r="X33" s="255"/>
      <c r="Z33" s="255"/>
    </row>
    <row r="34" spans="1:26" s="1" customFormat="1" ht="20.100000000000001" customHeight="1">
      <c r="A34" s="255"/>
      <c r="B34" s="7"/>
      <c r="C34" s="259"/>
      <c r="D34" s="8"/>
      <c r="E34" s="8"/>
      <c r="F34" s="259"/>
      <c r="G34" s="259"/>
      <c r="H34" s="259"/>
      <c r="I34" s="259"/>
      <c r="J34" s="259"/>
      <c r="K34" s="259"/>
      <c r="L34" s="259"/>
      <c r="M34" s="259"/>
      <c r="N34" s="255"/>
      <c r="O34" s="259"/>
      <c r="P34" s="255"/>
      <c r="R34" s="255"/>
      <c r="T34" s="255"/>
      <c r="V34" s="255"/>
      <c r="X34" s="255"/>
      <c r="Z34" s="255"/>
    </row>
    <row r="35" spans="1:26" s="1" customFormat="1" ht="20.100000000000001" customHeight="1">
      <c r="A35" s="255"/>
      <c r="B35" s="7"/>
      <c r="C35" s="259"/>
      <c r="D35" s="8"/>
      <c r="E35" s="8"/>
      <c r="F35" s="259"/>
      <c r="G35" s="259"/>
      <c r="H35" s="259"/>
      <c r="I35" s="259"/>
      <c r="J35" s="259"/>
      <c r="K35" s="259"/>
      <c r="L35" s="259"/>
      <c r="M35" s="259"/>
      <c r="N35" s="255"/>
      <c r="O35" s="259"/>
      <c r="P35" s="255"/>
      <c r="R35" s="255"/>
      <c r="T35" s="255"/>
      <c r="V35" s="255"/>
      <c r="X35" s="255"/>
      <c r="Z35" s="255"/>
    </row>
    <row r="36" spans="1:26" s="1" customFormat="1" ht="20.100000000000001" customHeight="1">
      <c r="A36" s="255"/>
      <c r="B36" s="7"/>
      <c r="C36" s="259"/>
      <c r="D36" s="8"/>
      <c r="E36" s="8"/>
      <c r="F36" s="259"/>
      <c r="G36" s="259"/>
      <c r="H36" s="259"/>
      <c r="I36" s="259"/>
      <c r="J36" s="259"/>
      <c r="K36" s="259"/>
      <c r="L36" s="259"/>
      <c r="M36" s="259"/>
      <c r="N36" s="255"/>
      <c r="O36" s="259"/>
      <c r="P36" s="255"/>
      <c r="R36" s="255"/>
      <c r="T36" s="255"/>
      <c r="V36" s="255"/>
      <c r="X36" s="255"/>
      <c r="Z36" s="255"/>
    </row>
    <row r="37" spans="1:26" s="1" customFormat="1" ht="20.100000000000001" customHeight="1">
      <c r="A37" s="255"/>
      <c r="B37" s="7"/>
      <c r="C37" s="259"/>
      <c r="D37" s="8"/>
      <c r="E37" s="8"/>
      <c r="F37" s="259"/>
      <c r="G37" s="259"/>
      <c r="H37" s="259"/>
      <c r="I37" s="259"/>
      <c r="J37" s="259"/>
      <c r="K37" s="259"/>
      <c r="L37" s="259"/>
      <c r="M37" s="259"/>
      <c r="N37" s="255"/>
      <c r="O37" s="259"/>
      <c r="P37" s="255"/>
      <c r="R37" s="255"/>
      <c r="T37" s="255"/>
      <c r="V37" s="255"/>
      <c r="X37" s="255"/>
      <c r="Z37" s="255"/>
    </row>
    <row r="38" spans="1:26" s="1" customFormat="1" ht="20.100000000000001" customHeight="1">
      <c r="A38" s="255"/>
      <c r="B38" s="7"/>
      <c r="C38" s="259"/>
      <c r="D38" s="8"/>
      <c r="E38" s="8"/>
      <c r="F38" s="259"/>
      <c r="G38" s="259"/>
      <c r="H38" s="259"/>
      <c r="I38" s="259"/>
      <c r="J38" s="259"/>
      <c r="K38" s="259"/>
      <c r="L38" s="259"/>
      <c r="M38" s="259"/>
      <c r="N38" s="255"/>
      <c r="O38" s="259"/>
      <c r="P38" s="255"/>
      <c r="R38" s="255"/>
      <c r="T38" s="255"/>
      <c r="V38" s="255"/>
      <c r="X38" s="255"/>
      <c r="Z38" s="255"/>
    </row>
    <row r="39" spans="1:26" s="1" customFormat="1" ht="20.100000000000001" customHeight="1">
      <c r="A39" s="255"/>
      <c r="B39" s="7"/>
      <c r="C39" s="259"/>
      <c r="D39" s="8"/>
      <c r="E39" s="8"/>
      <c r="F39" s="259"/>
      <c r="G39" s="259"/>
      <c r="H39" s="259"/>
      <c r="I39" s="259"/>
      <c r="J39" s="259"/>
      <c r="K39" s="259"/>
      <c r="L39" s="259"/>
      <c r="M39" s="259"/>
      <c r="N39" s="255"/>
      <c r="O39" s="259"/>
      <c r="P39" s="255"/>
      <c r="R39" s="255"/>
      <c r="T39" s="255"/>
      <c r="V39" s="255"/>
      <c r="X39" s="255"/>
      <c r="Z39" s="255"/>
    </row>
    <row r="40" spans="1:26" s="1" customFormat="1" ht="20.100000000000001" customHeight="1">
      <c r="A40" s="255"/>
      <c r="B40" s="7"/>
      <c r="C40" s="259"/>
      <c r="D40" s="8"/>
      <c r="E40" s="8"/>
      <c r="F40" s="259"/>
      <c r="G40" s="259"/>
      <c r="H40" s="259"/>
      <c r="I40" s="259"/>
      <c r="J40" s="259"/>
      <c r="K40" s="259"/>
      <c r="L40" s="259"/>
      <c r="M40" s="259"/>
      <c r="N40" s="255"/>
      <c r="O40" s="259"/>
      <c r="P40" s="255"/>
      <c r="R40" s="255"/>
      <c r="T40" s="255"/>
      <c r="V40" s="255"/>
      <c r="X40" s="255"/>
      <c r="Z40" s="255"/>
    </row>
    <row r="41" spans="1:26" s="1" customFormat="1" ht="20.100000000000001" customHeight="1">
      <c r="A41" s="255"/>
      <c r="B41" s="7"/>
      <c r="C41" s="259"/>
      <c r="D41" s="8"/>
      <c r="E41" s="8"/>
      <c r="F41" s="259"/>
      <c r="G41" s="259"/>
      <c r="H41" s="259"/>
      <c r="I41" s="259"/>
      <c r="J41" s="259"/>
      <c r="K41" s="259"/>
      <c r="L41" s="259"/>
      <c r="M41" s="259"/>
      <c r="N41" s="255"/>
      <c r="O41" s="259"/>
      <c r="P41" s="255"/>
      <c r="R41" s="255"/>
      <c r="T41" s="255"/>
      <c r="V41" s="255"/>
      <c r="X41" s="255"/>
      <c r="Z41" s="255"/>
    </row>
    <row r="42" spans="1:26" s="1" customFormat="1" ht="20.100000000000001" customHeight="1">
      <c r="A42" s="255"/>
      <c r="B42" s="7"/>
      <c r="C42" s="259"/>
      <c r="D42" s="8"/>
      <c r="E42" s="8"/>
      <c r="F42" s="259"/>
      <c r="G42" s="259"/>
      <c r="H42" s="259"/>
      <c r="I42" s="259"/>
      <c r="J42" s="259"/>
      <c r="K42" s="259"/>
      <c r="L42" s="259"/>
      <c r="M42" s="259"/>
      <c r="N42" s="255"/>
      <c r="O42" s="259"/>
      <c r="P42" s="255"/>
      <c r="R42" s="255"/>
      <c r="T42" s="255"/>
      <c r="V42" s="255"/>
      <c r="X42" s="255"/>
      <c r="Z42" s="255"/>
    </row>
    <row r="43" spans="1:26" s="1" customFormat="1" ht="20.100000000000001" customHeight="1">
      <c r="A43" s="255"/>
      <c r="B43" s="7"/>
      <c r="C43" s="259"/>
      <c r="D43" s="8"/>
      <c r="E43" s="8"/>
      <c r="F43" s="259"/>
      <c r="G43" s="259"/>
      <c r="H43" s="259"/>
      <c r="I43" s="259"/>
      <c r="J43" s="259"/>
      <c r="K43" s="259"/>
      <c r="L43" s="259"/>
      <c r="M43" s="259"/>
      <c r="N43" s="255"/>
      <c r="O43" s="259"/>
      <c r="P43" s="255"/>
      <c r="R43" s="255"/>
      <c r="T43" s="255"/>
      <c r="V43" s="255"/>
      <c r="X43" s="255"/>
      <c r="Z43" s="255"/>
    </row>
    <row r="44" spans="1:26" s="1" customFormat="1" ht="20.100000000000001" customHeight="1">
      <c r="A44" s="255"/>
      <c r="B44" s="7"/>
      <c r="C44" s="259"/>
      <c r="D44" s="8"/>
      <c r="E44" s="8"/>
      <c r="F44" s="259"/>
      <c r="G44" s="259"/>
      <c r="H44" s="259"/>
      <c r="I44" s="259"/>
      <c r="J44" s="259"/>
      <c r="K44" s="259"/>
      <c r="L44" s="259"/>
      <c r="M44" s="259"/>
      <c r="N44" s="255"/>
      <c r="O44" s="259"/>
      <c r="P44" s="255"/>
      <c r="R44" s="255"/>
      <c r="T44" s="255"/>
      <c r="V44" s="255"/>
      <c r="X44" s="255"/>
      <c r="Z44" s="255"/>
    </row>
    <row r="45" spans="1:26" s="1" customFormat="1" ht="20.100000000000001" customHeight="1">
      <c r="A45" s="255"/>
      <c r="B45" s="7"/>
      <c r="C45" s="259"/>
      <c r="D45" s="8"/>
      <c r="E45" s="8"/>
      <c r="F45" s="259"/>
      <c r="G45" s="259"/>
      <c r="H45" s="259"/>
      <c r="I45" s="259"/>
      <c r="J45" s="259"/>
      <c r="K45" s="259"/>
      <c r="L45" s="259"/>
      <c r="M45" s="259"/>
      <c r="N45" s="255"/>
      <c r="O45" s="259"/>
      <c r="P45" s="255"/>
      <c r="R45" s="255"/>
      <c r="T45" s="255"/>
      <c r="V45" s="255"/>
      <c r="X45" s="255"/>
      <c r="Z45" s="255"/>
    </row>
    <row r="46" spans="1:26" s="1" customFormat="1" ht="20.100000000000001" customHeight="1">
      <c r="A46" s="255"/>
      <c r="B46" s="7"/>
      <c r="C46" s="259"/>
      <c r="D46" s="8"/>
      <c r="E46" s="8"/>
      <c r="F46" s="259"/>
      <c r="G46" s="259"/>
      <c r="H46" s="259"/>
      <c r="I46" s="259"/>
      <c r="J46" s="259"/>
      <c r="K46" s="259"/>
      <c r="L46" s="259"/>
      <c r="M46" s="259"/>
      <c r="N46" s="255"/>
      <c r="O46" s="259"/>
      <c r="P46" s="255"/>
      <c r="R46" s="255"/>
      <c r="T46" s="255"/>
      <c r="V46" s="255"/>
      <c r="X46" s="255"/>
      <c r="Z46" s="255"/>
    </row>
    <row r="47" spans="1:26" s="1" customFormat="1" ht="20.100000000000001" customHeight="1">
      <c r="A47" s="255"/>
      <c r="B47" s="7"/>
      <c r="C47" s="259"/>
      <c r="D47" s="8"/>
      <c r="E47" s="8"/>
      <c r="F47" s="259"/>
      <c r="G47" s="259"/>
      <c r="H47" s="259"/>
      <c r="I47" s="259"/>
      <c r="J47" s="259"/>
      <c r="K47" s="259"/>
      <c r="L47" s="259"/>
      <c r="M47" s="259"/>
      <c r="N47" s="255"/>
      <c r="O47" s="259"/>
      <c r="P47" s="255"/>
      <c r="R47" s="255"/>
      <c r="T47" s="255"/>
      <c r="V47" s="255"/>
      <c r="X47" s="255"/>
      <c r="Z47" s="255"/>
    </row>
    <row r="48" spans="1:26" s="1" customFormat="1" ht="20.100000000000001" customHeight="1">
      <c r="A48" s="255"/>
      <c r="B48" s="7"/>
      <c r="C48" s="259"/>
      <c r="D48" s="8"/>
      <c r="E48" s="8"/>
      <c r="F48" s="259"/>
      <c r="G48" s="259"/>
      <c r="H48" s="259"/>
      <c r="I48" s="259"/>
      <c r="J48" s="259"/>
      <c r="K48" s="259"/>
      <c r="L48" s="259"/>
      <c r="M48" s="259"/>
      <c r="N48" s="255"/>
      <c r="O48" s="259"/>
      <c r="P48" s="255"/>
      <c r="R48" s="255"/>
      <c r="T48" s="255"/>
      <c r="V48" s="255"/>
      <c r="X48" s="255"/>
      <c r="Z48" s="255"/>
    </row>
    <row r="49" spans="1:26" s="1" customFormat="1" ht="20.100000000000001" customHeight="1">
      <c r="A49" s="255"/>
      <c r="B49" s="7"/>
      <c r="C49" s="259"/>
      <c r="D49" s="8"/>
      <c r="E49" s="8"/>
      <c r="F49" s="259"/>
      <c r="G49" s="259"/>
      <c r="H49" s="259"/>
      <c r="I49" s="259"/>
      <c r="J49" s="259"/>
      <c r="K49" s="259"/>
      <c r="L49" s="259"/>
      <c r="M49" s="259"/>
      <c r="N49" s="255"/>
      <c r="O49" s="259"/>
      <c r="P49" s="255"/>
      <c r="R49" s="255"/>
      <c r="T49" s="255"/>
      <c r="V49" s="255"/>
      <c r="X49" s="255"/>
      <c r="Z49" s="255"/>
    </row>
    <row r="50" spans="1:26" s="1" customFormat="1" ht="20.100000000000001" customHeight="1">
      <c r="A50" s="255"/>
      <c r="B50" s="7"/>
      <c r="C50" s="259"/>
      <c r="D50" s="8"/>
      <c r="E50" s="8"/>
      <c r="F50" s="259"/>
      <c r="G50" s="259"/>
      <c r="H50" s="259"/>
      <c r="I50" s="259"/>
      <c r="J50" s="259"/>
      <c r="K50" s="259"/>
      <c r="L50" s="259"/>
      <c r="M50" s="259"/>
      <c r="N50" s="255"/>
      <c r="O50" s="259"/>
      <c r="P50" s="255"/>
      <c r="R50" s="255"/>
      <c r="T50" s="255"/>
      <c r="V50" s="255"/>
      <c r="X50" s="255"/>
      <c r="Z50" s="255"/>
    </row>
    <row r="51" spans="1:26" s="1" customFormat="1" ht="20.100000000000001" customHeight="1">
      <c r="A51" s="255"/>
      <c r="B51" s="7"/>
      <c r="C51" s="259"/>
      <c r="D51" s="8"/>
      <c r="E51" s="8"/>
      <c r="F51" s="259"/>
      <c r="G51" s="259"/>
      <c r="H51" s="259"/>
      <c r="I51" s="259"/>
      <c r="J51" s="259"/>
      <c r="K51" s="259"/>
      <c r="L51" s="259"/>
      <c r="M51" s="259"/>
      <c r="N51" s="255"/>
      <c r="O51" s="259"/>
      <c r="P51" s="255"/>
      <c r="R51" s="255"/>
      <c r="T51" s="255"/>
      <c r="V51" s="255"/>
      <c r="X51" s="255"/>
      <c r="Z51" s="255"/>
    </row>
    <row r="52" spans="1:26" s="1" customFormat="1" ht="20.100000000000001" customHeight="1">
      <c r="A52" s="255"/>
      <c r="B52" s="7"/>
      <c r="C52" s="259"/>
      <c r="D52" s="8"/>
      <c r="E52" s="8"/>
      <c r="F52" s="259"/>
      <c r="G52" s="259"/>
      <c r="H52" s="259"/>
      <c r="I52" s="259"/>
      <c r="J52" s="259"/>
      <c r="K52" s="259"/>
      <c r="L52" s="259"/>
      <c r="M52" s="259"/>
      <c r="N52" s="255"/>
      <c r="O52" s="259"/>
      <c r="P52" s="255"/>
      <c r="R52" s="255"/>
      <c r="T52" s="255"/>
      <c r="V52" s="255"/>
      <c r="X52" s="255"/>
      <c r="Z52" s="255"/>
    </row>
    <row r="53" spans="1:26" s="1" customFormat="1" ht="20.100000000000001" customHeight="1">
      <c r="A53" s="255"/>
      <c r="B53" s="7"/>
      <c r="C53" s="259"/>
      <c r="D53" s="8"/>
      <c r="E53" s="8"/>
      <c r="F53" s="259"/>
      <c r="G53" s="259"/>
      <c r="H53" s="259"/>
      <c r="I53" s="259"/>
      <c r="J53" s="259"/>
      <c r="K53" s="259"/>
      <c r="L53" s="259"/>
      <c r="M53" s="259"/>
      <c r="N53" s="255"/>
      <c r="O53" s="259"/>
      <c r="P53" s="255"/>
      <c r="R53" s="255"/>
      <c r="T53" s="255"/>
      <c r="V53" s="255"/>
      <c r="X53" s="255"/>
      <c r="Z53" s="255"/>
    </row>
    <row r="54" spans="1:26" s="1" customFormat="1" ht="20.100000000000001" customHeight="1">
      <c r="A54" s="255"/>
      <c r="B54" s="7"/>
      <c r="C54" s="259"/>
      <c r="D54" s="8"/>
      <c r="E54" s="8"/>
      <c r="F54" s="259"/>
      <c r="G54" s="259"/>
      <c r="H54" s="259"/>
      <c r="I54" s="259"/>
      <c r="J54" s="259"/>
      <c r="K54" s="259"/>
      <c r="L54" s="259"/>
      <c r="M54" s="259"/>
      <c r="N54" s="255"/>
      <c r="O54" s="259"/>
      <c r="P54" s="255"/>
      <c r="R54" s="255"/>
      <c r="T54" s="255"/>
      <c r="V54" s="255"/>
      <c r="X54" s="255"/>
      <c r="Z54" s="255"/>
    </row>
    <row r="55" spans="1:26" s="1" customFormat="1" ht="20.100000000000001" customHeight="1">
      <c r="A55" s="255"/>
      <c r="B55" s="7"/>
      <c r="C55" s="259"/>
      <c r="D55" s="8"/>
      <c r="E55" s="8"/>
      <c r="F55" s="259"/>
      <c r="G55" s="259"/>
      <c r="H55" s="259"/>
      <c r="I55" s="259"/>
      <c r="J55" s="259"/>
      <c r="K55" s="259"/>
      <c r="L55" s="259"/>
      <c r="M55" s="259"/>
      <c r="N55" s="255"/>
      <c r="O55" s="259"/>
      <c r="P55" s="255"/>
      <c r="R55" s="255"/>
      <c r="T55" s="255"/>
      <c r="V55" s="255"/>
      <c r="X55" s="255"/>
      <c r="Z55" s="255"/>
    </row>
    <row r="56" spans="1:26" s="1" customFormat="1" ht="20.100000000000001" customHeight="1">
      <c r="A56" s="255"/>
      <c r="B56" s="7"/>
      <c r="C56" s="259"/>
      <c r="D56" s="8"/>
      <c r="E56" s="8"/>
      <c r="F56" s="259"/>
      <c r="G56" s="259"/>
      <c r="H56" s="259"/>
      <c r="I56" s="259"/>
      <c r="J56" s="259"/>
      <c r="K56" s="259"/>
      <c r="L56" s="259"/>
      <c r="M56" s="259"/>
      <c r="N56" s="255"/>
      <c r="O56" s="259"/>
      <c r="P56" s="255"/>
      <c r="R56" s="255"/>
      <c r="T56" s="255"/>
      <c r="V56" s="255"/>
      <c r="X56" s="255"/>
      <c r="Z56" s="255"/>
    </row>
    <row r="57" spans="1:26" s="1" customFormat="1" ht="20.100000000000001" customHeight="1">
      <c r="A57" s="255"/>
      <c r="B57" s="7"/>
      <c r="C57" s="259"/>
      <c r="D57" s="8"/>
      <c r="E57" s="8"/>
      <c r="F57" s="259"/>
      <c r="G57" s="259"/>
      <c r="H57" s="259"/>
      <c r="I57" s="259"/>
      <c r="J57" s="259"/>
      <c r="K57" s="259"/>
      <c r="L57" s="259"/>
      <c r="M57" s="259"/>
      <c r="N57" s="255"/>
      <c r="O57" s="259"/>
      <c r="P57" s="255"/>
      <c r="R57" s="255"/>
      <c r="T57" s="255"/>
      <c r="V57" s="255"/>
      <c r="X57" s="255"/>
      <c r="Z57" s="255"/>
    </row>
    <row r="58" spans="1:26" s="1" customFormat="1" ht="20.100000000000001" customHeight="1">
      <c r="A58" s="255"/>
      <c r="B58" s="7"/>
      <c r="C58" s="259"/>
      <c r="D58" s="8"/>
      <c r="E58" s="8"/>
      <c r="F58" s="259"/>
      <c r="G58" s="259"/>
      <c r="H58" s="259"/>
      <c r="I58" s="259"/>
      <c r="J58" s="259"/>
      <c r="K58" s="259"/>
      <c r="L58" s="259"/>
      <c r="M58" s="259"/>
      <c r="N58" s="255"/>
      <c r="O58" s="259"/>
      <c r="P58" s="255"/>
      <c r="R58" s="255"/>
      <c r="T58" s="255"/>
      <c r="V58" s="255"/>
      <c r="X58" s="255"/>
      <c r="Z58" s="255"/>
    </row>
    <row r="59" spans="1:26" s="1" customFormat="1" ht="20.100000000000001" customHeight="1">
      <c r="A59" s="255"/>
      <c r="B59" s="7"/>
      <c r="C59" s="259"/>
      <c r="D59" s="8"/>
      <c r="E59" s="8"/>
      <c r="F59" s="259"/>
      <c r="G59" s="259"/>
      <c r="H59" s="259"/>
      <c r="I59" s="259"/>
      <c r="J59" s="259"/>
      <c r="K59" s="259"/>
      <c r="L59" s="259"/>
      <c r="M59" s="259"/>
      <c r="N59" s="255"/>
      <c r="O59" s="259"/>
      <c r="P59" s="255"/>
      <c r="R59" s="255"/>
      <c r="T59" s="255"/>
      <c r="V59" s="255"/>
      <c r="X59" s="255"/>
      <c r="Z59" s="255"/>
    </row>
    <row r="60" spans="1:26" s="1" customFormat="1" ht="20.100000000000001" customHeight="1">
      <c r="A60" s="255"/>
      <c r="B60" s="7"/>
      <c r="C60" s="259"/>
      <c r="D60" s="8"/>
      <c r="E60" s="8"/>
      <c r="F60" s="259"/>
      <c r="G60" s="259"/>
      <c r="H60" s="259"/>
      <c r="I60" s="259"/>
      <c r="J60" s="259"/>
      <c r="K60" s="259"/>
      <c r="L60" s="259"/>
      <c r="M60" s="259"/>
      <c r="N60" s="255"/>
      <c r="O60" s="259"/>
      <c r="P60" s="255"/>
      <c r="R60" s="255"/>
      <c r="T60" s="255"/>
      <c r="V60" s="255"/>
      <c r="X60" s="255"/>
      <c r="Z60" s="255"/>
    </row>
    <row r="61" spans="1:26" s="1" customFormat="1" ht="20.100000000000001" customHeight="1">
      <c r="A61" s="255"/>
      <c r="B61" s="7"/>
      <c r="C61" s="259"/>
      <c r="D61" s="8"/>
      <c r="E61" s="8"/>
      <c r="F61" s="259"/>
      <c r="G61" s="259"/>
      <c r="H61" s="259"/>
      <c r="I61" s="259"/>
      <c r="J61" s="259"/>
      <c r="K61" s="259"/>
      <c r="L61" s="259"/>
      <c r="M61" s="259"/>
      <c r="N61" s="255"/>
      <c r="O61" s="259"/>
      <c r="P61" s="255"/>
      <c r="R61" s="255"/>
      <c r="T61" s="255"/>
      <c r="V61" s="255"/>
      <c r="X61" s="255"/>
      <c r="Z61" s="255"/>
    </row>
    <row r="62" spans="1:26" s="1" customFormat="1" ht="20.100000000000001" customHeight="1">
      <c r="A62" s="255"/>
      <c r="B62" s="7"/>
      <c r="C62" s="259"/>
      <c r="D62" s="8"/>
      <c r="E62" s="8"/>
      <c r="F62" s="259"/>
      <c r="G62" s="259"/>
      <c r="H62" s="259"/>
      <c r="I62" s="259"/>
      <c r="J62" s="259"/>
      <c r="K62" s="259"/>
      <c r="L62" s="259"/>
      <c r="M62" s="259"/>
      <c r="N62" s="255"/>
      <c r="O62" s="259"/>
      <c r="P62" s="255"/>
      <c r="R62" s="255"/>
      <c r="T62" s="255"/>
      <c r="V62" s="255"/>
      <c r="X62" s="255"/>
      <c r="Z62" s="255"/>
    </row>
    <row r="63" spans="1:26" s="1" customFormat="1" ht="20.100000000000001" customHeight="1">
      <c r="A63" s="255"/>
      <c r="B63" s="7"/>
      <c r="C63" s="259"/>
      <c r="D63" s="8"/>
      <c r="E63" s="8"/>
      <c r="F63" s="259"/>
      <c r="G63" s="259"/>
      <c r="H63" s="259"/>
      <c r="I63" s="259"/>
      <c r="J63" s="259"/>
      <c r="K63" s="259"/>
      <c r="L63" s="259"/>
      <c r="M63" s="259"/>
      <c r="N63" s="255"/>
      <c r="O63" s="259"/>
      <c r="P63" s="255"/>
      <c r="R63" s="255"/>
      <c r="T63" s="255"/>
      <c r="V63" s="255"/>
      <c r="X63" s="255"/>
      <c r="Z63" s="255"/>
    </row>
    <row r="64" spans="1:26" s="1" customFormat="1" ht="20.100000000000001" customHeight="1">
      <c r="A64" s="255"/>
      <c r="B64" s="7"/>
      <c r="C64" s="259"/>
      <c r="D64" s="8"/>
      <c r="E64" s="8"/>
      <c r="F64" s="259"/>
      <c r="G64" s="259"/>
      <c r="H64" s="259"/>
      <c r="I64" s="259"/>
      <c r="J64" s="259"/>
      <c r="K64" s="259"/>
      <c r="L64" s="259"/>
      <c r="M64" s="259"/>
      <c r="N64" s="255"/>
      <c r="O64" s="259"/>
      <c r="P64" s="255"/>
      <c r="R64" s="255"/>
      <c r="T64" s="255"/>
      <c r="V64" s="255"/>
      <c r="X64" s="255"/>
      <c r="Z64" s="255"/>
    </row>
    <row r="65" spans="1:26" s="1" customFormat="1" ht="20.100000000000001" customHeight="1">
      <c r="A65" s="255"/>
      <c r="B65" s="7"/>
      <c r="C65" s="259"/>
      <c r="D65" s="8"/>
      <c r="E65" s="8"/>
      <c r="F65" s="259"/>
      <c r="G65" s="259"/>
      <c r="H65" s="259"/>
      <c r="I65" s="259"/>
      <c r="J65" s="259"/>
      <c r="K65" s="259"/>
      <c r="L65" s="259"/>
      <c r="M65" s="259"/>
      <c r="N65" s="255"/>
      <c r="O65" s="259"/>
      <c r="P65" s="255"/>
      <c r="R65" s="255"/>
      <c r="T65" s="255"/>
      <c r="V65" s="255"/>
      <c r="X65" s="255"/>
      <c r="Z65" s="255"/>
    </row>
    <row r="66" spans="1:26" s="1" customFormat="1" ht="20.100000000000001" customHeight="1">
      <c r="A66" s="255"/>
      <c r="B66" s="7"/>
      <c r="C66" s="259"/>
      <c r="D66" s="8"/>
      <c r="E66" s="8"/>
      <c r="F66" s="259"/>
      <c r="G66" s="259"/>
      <c r="H66" s="259"/>
      <c r="I66" s="259"/>
      <c r="J66" s="259"/>
      <c r="K66" s="259"/>
      <c r="L66" s="259"/>
      <c r="M66" s="259"/>
      <c r="N66" s="255"/>
      <c r="O66" s="259"/>
      <c r="P66" s="255"/>
      <c r="R66" s="255"/>
      <c r="T66" s="255"/>
      <c r="V66" s="255"/>
      <c r="X66" s="255"/>
      <c r="Z66" s="255"/>
    </row>
    <row r="67" spans="1:26" s="1" customFormat="1" ht="20.100000000000001" customHeight="1">
      <c r="A67" s="255"/>
      <c r="B67" s="7"/>
      <c r="C67" s="259"/>
      <c r="D67" s="8"/>
      <c r="E67" s="8"/>
      <c r="F67" s="259"/>
      <c r="G67" s="259"/>
      <c r="H67" s="259"/>
      <c r="I67" s="259"/>
      <c r="J67" s="259"/>
      <c r="K67" s="259"/>
      <c r="L67" s="259"/>
      <c r="M67" s="259"/>
      <c r="N67" s="255"/>
      <c r="O67" s="259"/>
      <c r="P67" s="255"/>
      <c r="R67" s="255"/>
      <c r="T67" s="255"/>
      <c r="V67" s="255"/>
      <c r="X67" s="255"/>
      <c r="Z67" s="255"/>
    </row>
    <row r="68" spans="1:26" s="1" customFormat="1" ht="20.100000000000001" customHeight="1">
      <c r="A68" s="255"/>
      <c r="B68" s="7"/>
      <c r="C68" s="259"/>
      <c r="D68" s="8"/>
      <c r="E68" s="8"/>
      <c r="F68" s="259"/>
      <c r="G68" s="259"/>
      <c r="H68" s="259"/>
      <c r="I68" s="259"/>
      <c r="J68" s="259"/>
      <c r="K68" s="259"/>
      <c r="L68" s="259"/>
      <c r="M68" s="259"/>
      <c r="N68" s="255"/>
      <c r="O68" s="259"/>
      <c r="P68" s="255"/>
      <c r="R68" s="255"/>
      <c r="T68" s="255"/>
      <c r="V68" s="255"/>
      <c r="X68" s="255"/>
      <c r="Z68" s="255"/>
    </row>
    <row r="69" spans="1:26" s="1" customFormat="1" ht="20.100000000000001" customHeight="1">
      <c r="A69" s="255"/>
      <c r="B69" s="7"/>
      <c r="C69" s="259"/>
      <c r="D69" s="8"/>
      <c r="E69" s="8"/>
      <c r="F69" s="259"/>
      <c r="G69" s="259"/>
      <c r="H69" s="259"/>
      <c r="I69" s="259"/>
      <c r="J69" s="259"/>
      <c r="K69" s="259"/>
      <c r="L69" s="259"/>
      <c r="M69" s="259"/>
      <c r="N69" s="255"/>
      <c r="O69" s="259"/>
      <c r="P69" s="255"/>
      <c r="R69" s="255"/>
      <c r="T69" s="255"/>
      <c r="V69" s="255"/>
      <c r="X69" s="255"/>
      <c r="Z69" s="255"/>
    </row>
    <row r="70" spans="1:26" s="1" customFormat="1" ht="20.100000000000001" customHeight="1">
      <c r="A70" s="255"/>
      <c r="B70" s="7"/>
      <c r="C70" s="259"/>
      <c r="D70" s="8"/>
      <c r="E70" s="8"/>
      <c r="F70" s="259"/>
      <c r="G70" s="259"/>
      <c r="H70" s="259"/>
      <c r="I70" s="259"/>
      <c r="J70" s="259"/>
      <c r="K70" s="259"/>
      <c r="L70" s="259"/>
      <c r="M70" s="259"/>
      <c r="N70" s="255"/>
      <c r="O70" s="259"/>
      <c r="P70" s="255"/>
      <c r="R70" s="255"/>
      <c r="T70" s="255"/>
      <c r="V70" s="255"/>
      <c r="X70" s="255"/>
      <c r="Z70" s="255"/>
    </row>
    <row r="71" spans="1:26" s="1" customFormat="1" ht="20.100000000000001" customHeight="1">
      <c r="A71" s="255"/>
      <c r="B71" s="7"/>
      <c r="C71" s="259"/>
      <c r="D71" s="8"/>
      <c r="E71" s="8"/>
      <c r="F71" s="259"/>
      <c r="G71" s="259"/>
      <c r="H71" s="259"/>
      <c r="I71" s="259"/>
      <c r="J71" s="259"/>
      <c r="K71" s="259"/>
      <c r="L71" s="259"/>
      <c r="M71" s="259"/>
      <c r="N71" s="255"/>
      <c r="O71" s="259"/>
      <c r="P71" s="255"/>
      <c r="R71" s="255"/>
      <c r="T71" s="255"/>
      <c r="V71" s="255"/>
      <c r="X71" s="255"/>
      <c r="Z71" s="255"/>
    </row>
    <row r="72" spans="1:26" s="1" customFormat="1" ht="20.100000000000001" customHeight="1">
      <c r="A72" s="255"/>
      <c r="B72" s="7"/>
      <c r="C72" s="259"/>
      <c r="D72" s="8"/>
      <c r="E72" s="8"/>
      <c r="F72" s="259"/>
      <c r="G72" s="259"/>
      <c r="H72" s="259"/>
      <c r="I72" s="259"/>
      <c r="J72" s="259"/>
      <c r="K72" s="259"/>
      <c r="L72" s="259"/>
      <c r="M72" s="259"/>
      <c r="N72" s="255"/>
      <c r="O72" s="259"/>
      <c r="P72" s="255"/>
      <c r="R72" s="255"/>
      <c r="T72" s="255"/>
      <c r="V72" s="255"/>
      <c r="X72" s="255"/>
      <c r="Z72" s="255"/>
    </row>
    <row r="73" spans="1:26" s="1" customFormat="1" ht="20.100000000000001" customHeight="1">
      <c r="A73" s="255"/>
      <c r="B73" s="7"/>
      <c r="C73" s="259"/>
      <c r="D73" s="8"/>
      <c r="E73" s="8"/>
      <c r="F73" s="259"/>
      <c r="G73" s="259"/>
      <c r="H73" s="259"/>
      <c r="I73" s="259"/>
      <c r="J73" s="259"/>
      <c r="K73" s="259"/>
      <c r="L73" s="259"/>
      <c r="M73" s="259"/>
      <c r="N73" s="255"/>
      <c r="O73" s="259"/>
      <c r="P73" s="255"/>
      <c r="R73" s="255"/>
      <c r="T73" s="255"/>
      <c r="V73" s="255"/>
      <c r="X73" s="255"/>
      <c r="Z73" s="255"/>
    </row>
    <row r="74" spans="1:26" s="1" customFormat="1" ht="20.100000000000001" customHeight="1">
      <c r="A74" s="255"/>
      <c r="B74" s="7"/>
      <c r="C74" s="259"/>
      <c r="D74" s="8"/>
      <c r="E74" s="8"/>
      <c r="F74" s="259"/>
      <c r="G74" s="259"/>
      <c r="H74" s="259"/>
      <c r="I74" s="259"/>
      <c r="J74" s="259"/>
      <c r="K74" s="259"/>
      <c r="L74" s="259"/>
      <c r="M74" s="259"/>
      <c r="N74" s="255"/>
      <c r="O74" s="259"/>
      <c r="P74" s="255"/>
      <c r="R74" s="255"/>
      <c r="T74" s="255"/>
      <c r="V74" s="255"/>
      <c r="X74" s="255"/>
      <c r="Z74" s="255"/>
    </row>
    <row r="75" spans="1:26" s="1" customFormat="1" ht="20.100000000000001" customHeight="1">
      <c r="A75" s="255"/>
      <c r="B75" s="7"/>
      <c r="C75" s="259"/>
      <c r="D75" s="8"/>
      <c r="E75" s="8"/>
      <c r="F75" s="259"/>
      <c r="G75" s="259"/>
      <c r="H75" s="259"/>
      <c r="I75" s="259"/>
      <c r="J75" s="259"/>
      <c r="K75" s="259"/>
      <c r="L75" s="259"/>
      <c r="M75" s="259"/>
      <c r="N75" s="255"/>
      <c r="O75" s="259"/>
      <c r="P75" s="255"/>
      <c r="R75" s="255"/>
      <c r="T75" s="255"/>
      <c r="V75" s="255"/>
      <c r="X75" s="255"/>
      <c r="Z75" s="255"/>
    </row>
    <row r="76" spans="1:26" s="1" customFormat="1" ht="20.100000000000001" customHeight="1" thickBot="1">
      <c r="A76" s="255"/>
      <c r="B76" s="255"/>
      <c r="C76" s="255"/>
      <c r="D76" s="255"/>
      <c r="E76" s="255"/>
      <c r="F76" s="255"/>
      <c r="G76" s="255"/>
      <c r="H76" s="255"/>
      <c r="I76" s="255"/>
      <c r="J76" s="255"/>
      <c r="K76" s="255"/>
      <c r="L76" s="255"/>
      <c r="M76" s="255"/>
      <c r="N76" s="255"/>
      <c r="O76" s="908"/>
      <c r="P76" s="255"/>
      <c r="R76" s="255"/>
      <c r="T76" s="255"/>
      <c r="V76" s="255"/>
      <c r="X76" s="255"/>
      <c r="Z76" s="255"/>
    </row>
    <row r="77" spans="1:26" s="1" customFormat="1">
      <c r="P77" s="255"/>
      <c r="R77" s="255"/>
      <c r="T77" s="255"/>
      <c r="V77" s="255"/>
      <c r="X77" s="255"/>
      <c r="Z77" s="255"/>
    </row>
    <row r="78" spans="1:26" s="1" customFormat="1">
      <c r="P78" s="255"/>
      <c r="R78" s="255"/>
      <c r="T78" s="255"/>
      <c r="V78" s="255"/>
      <c r="X78" s="255"/>
      <c r="Z78" s="255"/>
    </row>
    <row r="79" spans="1:26" s="1" customFormat="1">
      <c r="P79" s="255"/>
      <c r="R79" s="255"/>
      <c r="T79" s="255"/>
      <c r="V79" s="255"/>
      <c r="X79" s="255"/>
      <c r="Z79" s="255"/>
    </row>
    <row r="80" spans="1:26" s="1" customFormat="1">
      <c r="P80" s="255"/>
      <c r="R80" s="255"/>
      <c r="T80" s="255"/>
      <c r="V80" s="255"/>
      <c r="X80" s="255"/>
      <c r="Z80" s="255"/>
    </row>
    <row r="81" spans="16:26" s="1" customFormat="1">
      <c r="P81" s="255"/>
      <c r="R81" s="255"/>
      <c r="T81" s="255"/>
      <c r="V81" s="255"/>
      <c r="X81" s="255"/>
      <c r="Z81" s="255"/>
    </row>
    <row r="82" spans="16:26" s="1" customFormat="1">
      <c r="P82" s="255"/>
      <c r="R82" s="255"/>
      <c r="T82" s="255"/>
      <c r="V82" s="255"/>
      <c r="X82" s="255"/>
      <c r="Z82" s="255"/>
    </row>
    <row r="83" spans="16:26" s="1" customFormat="1">
      <c r="P83" s="255"/>
      <c r="R83" s="255"/>
      <c r="T83" s="255"/>
      <c r="V83" s="255"/>
      <c r="X83" s="255"/>
      <c r="Z83" s="255"/>
    </row>
    <row r="84" spans="16:26" s="1" customFormat="1">
      <c r="P84" s="255"/>
      <c r="R84" s="255"/>
      <c r="T84" s="255"/>
      <c r="V84" s="255"/>
      <c r="X84" s="255"/>
      <c r="Z84" s="255"/>
    </row>
    <row r="85" spans="16:26" s="1" customFormat="1">
      <c r="P85" s="255"/>
      <c r="R85" s="255"/>
      <c r="T85" s="255"/>
      <c r="V85" s="255"/>
      <c r="X85" s="255"/>
      <c r="Z85" s="255"/>
    </row>
    <row r="86" spans="16:26" s="1" customFormat="1">
      <c r="P86" s="255"/>
      <c r="R86" s="255"/>
      <c r="T86" s="255"/>
      <c r="V86" s="255"/>
      <c r="X86" s="255"/>
      <c r="Z86" s="255"/>
    </row>
    <row r="87" spans="16:26" s="1" customFormat="1">
      <c r="P87" s="255"/>
      <c r="R87" s="255"/>
      <c r="T87" s="255"/>
      <c r="V87" s="255"/>
      <c r="X87" s="255"/>
      <c r="Z87" s="255"/>
    </row>
    <row r="88" spans="16:26" s="1" customFormat="1">
      <c r="P88" s="255"/>
      <c r="R88" s="255"/>
      <c r="T88" s="255"/>
      <c r="V88" s="255"/>
      <c r="X88" s="255"/>
      <c r="Z88" s="255"/>
    </row>
    <row r="89" spans="16:26" s="1" customFormat="1">
      <c r="P89" s="255"/>
      <c r="R89" s="255"/>
      <c r="T89" s="255"/>
      <c r="V89" s="255"/>
      <c r="X89" s="255"/>
      <c r="Z89" s="255"/>
    </row>
    <row r="90" spans="16:26" s="1" customFormat="1">
      <c r="P90" s="255"/>
      <c r="R90" s="255"/>
      <c r="T90" s="255"/>
      <c r="V90" s="255"/>
      <c r="X90" s="255"/>
      <c r="Z90" s="255"/>
    </row>
    <row r="91" spans="16:26" s="1" customFormat="1">
      <c r="P91" s="255"/>
      <c r="R91" s="255"/>
      <c r="T91" s="255"/>
      <c r="V91" s="255"/>
      <c r="X91" s="255"/>
      <c r="Z91" s="255"/>
    </row>
    <row r="92" spans="16:26" s="1" customFormat="1">
      <c r="P92" s="255"/>
      <c r="R92" s="255"/>
      <c r="T92" s="255"/>
      <c r="V92" s="255"/>
      <c r="X92" s="255"/>
      <c r="Z92" s="255"/>
    </row>
    <row r="93" spans="16:26" s="1" customFormat="1">
      <c r="P93" s="255"/>
      <c r="R93" s="255"/>
      <c r="T93" s="255"/>
      <c r="V93" s="255"/>
      <c r="X93" s="255"/>
      <c r="Z93" s="255"/>
    </row>
    <row r="94" spans="16:26" s="1" customFormat="1">
      <c r="P94" s="255"/>
      <c r="R94" s="255"/>
      <c r="T94" s="255"/>
      <c r="V94" s="255"/>
      <c r="X94" s="255"/>
      <c r="Z94" s="255"/>
    </row>
    <row r="95" spans="16:26" s="1" customFormat="1">
      <c r="P95" s="255"/>
      <c r="R95" s="255"/>
      <c r="T95" s="255"/>
      <c r="V95" s="255"/>
      <c r="X95" s="255"/>
      <c r="Z95" s="255"/>
    </row>
    <row r="96" spans="16:26" s="1" customFormat="1">
      <c r="P96" s="255"/>
      <c r="R96" s="255"/>
      <c r="T96" s="255"/>
      <c r="V96" s="255"/>
      <c r="X96" s="255"/>
      <c r="Z96" s="255"/>
    </row>
    <row r="97" spans="16:26" s="1" customFormat="1">
      <c r="P97" s="255"/>
      <c r="R97" s="255"/>
      <c r="T97" s="255"/>
      <c r="V97" s="255"/>
      <c r="X97" s="255"/>
      <c r="Z97" s="255"/>
    </row>
    <row r="98" spans="16:26" s="1" customFormat="1">
      <c r="P98" s="255"/>
      <c r="R98" s="255"/>
      <c r="T98" s="255"/>
      <c r="V98" s="255"/>
      <c r="X98" s="255"/>
      <c r="Z98" s="255"/>
    </row>
    <row r="99" spans="16:26" s="1" customFormat="1">
      <c r="P99" s="255"/>
      <c r="R99" s="255"/>
      <c r="T99" s="255"/>
      <c r="V99" s="255"/>
      <c r="X99" s="255"/>
      <c r="Z99" s="255"/>
    </row>
    <row r="100" spans="16:26" s="1" customFormat="1">
      <c r="P100" s="255"/>
      <c r="R100" s="255"/>
      <c r="T100" s="255"/>
      <c r="V100" s="255"/>
      <c r="X100" s="255"/>
      <c r="Z100" s="255"/>
    </row>
    <row r="101" spans="16:26" s="1" customFormat="1">
      <c r="P101" s="255"/>
      <c r="R101" s="255"/>
      <c r="T101" s="255"/>
      <c r="V101" s="255"/>
      <c r="X101" s="255"/>
      <c r="Z101" s="255"/>
    </row>
    <row r="102" spans="16:26" s="1" customFormat="1">
      <c r="P102" s="255"/>
      <c r="R102" s="255"/>
      <c r="T102" s="255"/>
      <c r="V102" s="255"/>
      <c r="X102" s="255"/>
      <c r="Z102" s="255"/>
    </row>
    <row r="103" spans="16:26" s="1" customFormat="1">
      <c r="P103" s="255"/>
      <c r="R103" s="255"/>
      <c r="T103" s="255"/>
      <c r="V103" s="255"/>
      <c r="X103" s="255"/>
      <c r="Z103" s="255"/>
    </row>
    <row r="104" spans="16:26" s="1" customFormat="1">
      <c r="P104" s="255"/>
      <c r="R104" s="255"/>
      <c r="T104" s="255"/>
      <c r="V104" s="255"/>
      <c r="X104" s="255"/>
      <c r="Z104" s="255"/>
    </row>
    <row r="105" spans="16:26" s="1" customFormat="1">
      <c r="P105" s="255"/>
      <c r="R105" s="255"/>
      <c r="T105" s="255"/>
      <c r="V105" s="255"/>
      <c r="X105" s="255"/>
      <c r="Z105" s="255"/>
    </row>
    <row r="106" spans="16:26" s="1" customFormat="1">
      <c r="P106" s="255"/>
      <c r="R106" s="255"/>
      <c r="T106" s="255"/>
      <c r="V106" s="255"/>
      <c r="X106" s="255"/>
      <c r="Z106" s="255"/>
    </row>
    <row r="107" spans="16:26" s="1" customFormat="1">
      <c r="P107" s="255"/>
      <c r="R107" s="255"/>
      <c r="T107" s="255"/>
      <c r="V107" s="255"/>
      <c r="X107" s="255"/>
      <c r="Z107" s="255"/>
    </row>
    <row r="108" spans="16:26" s="1" customFormat="1">
      <c r="P108" s="255"/>
      <c r="R108" s="255"/>
      <c r="T108" s="255"/>
      <c r="V108" s="255"/>
      <c r="X108" s="255"/>
      <c r="Z108" s="255"/>
    </row>
    <row r="109" spans="16:26" s="1" customFormat="1">
      <c r="P109" s="255"/>
      <c r="R109" s="255"/>
      <c r="T109" s="255"/>
      <c r="V109" s="255"/>
      <c r="X109" s="255"/>
      <c r="Z109" s="255"/>
    </row>
    <row r="110" spans="16:26" s="1" customFormat="1">
      <c r="P110" s="255"/>
      <c r="R110" s="255"/>
      <c r="T110" s="255"/>
      <c r="V110" s="255"/>
      <c r="X110" s="255"/>
      <c r="Z110" s="255"/>
    </row>
    <row r="111" spans="16:26" s="1" customFormat="1">
      <c r="P111" s="255"/>
      <c r="R111" s="255"/>
      <c r="T111" s="255"/>
      <c r="V111" s="255"/>
      <c r="X111" s="255"/>
      <c r="Z111" s="255"/>
    </row>
    <row r="112" spans="16:26" s="1" customFormat="1">
      <c r="P112" s="255"/>
      <c r="R112" s="255"/>
      <c r="T112" s="255"/>
      <c r="V112" s="255"/>
      <c r="X112" s="255"/>
      <c r="Z112" s="255"/>
    </row>
    <row r="113" spans="16:26" s="1" customFormat="1">
      <c r="P113" s="255"/>
      <c r="R113" s="255"/>
      <c r="T113" s="255"/>
      <c r="V113" s="255"/>
      <c r="X113" s="255"/>
      <c r="Z113" s="255"/>
    </row>
    <row r="114" spans="16:26" s="1" customFormat="1">
      <c r="P114" s="255"/>
      <c r="R114" s="255"/>
      <c r="T114" s="255"/>
      <c r="V114" s="255"/>
      <c r="X114" s="255"/>
      <c r="Z114" s="255"/>
    </row>
    <row r="115" spans="16:26" s="1" customFormat="1">
      <c r="P115" s="255"/>
      <c r="R115" s="255"/>
      <c r="T115" s="255"/>
      <c r="V115" s="255"/>
      <c r="X115" s="255"/>
      <c r="Z115" s="255"/>
    </row>
    <row r="116" spans="16:26" s="1" customFormat="1">
      <c r="P116" s="255"/>
      <c r="R116" s="255"/>
      <c r="T116" s="255"/>
      <c r="V116" s="255"/>
      <c r="X116" s="255"/>
      <c r="Z116" s="255"/>
    </row>
    <row r="117" spans="16:26" s="1" customFormat="1">
      <c r="P117" s="255"/>
      <c r="R117" s="255"/>
      <c r="T117" s="255"/>
      <c r="V117" s="255"/>
      <c r="X117" s="255"/>
      <c r="Z117" s="255"/>
    </row>
    <row r="118" spans="16:26" s="1" customFormat="1">
      <c r="P118" s="255"/>
      <c r="R118" s="255"/>
      <c r="T118" s="255"/>
      <c r="V118" s="255"/>
      <c r="X118" s="255"/>
      <c r="Z118" s="255"/>
    </row>
    <row r="119" spans="16:26" s="1" customFormat="1">
      <c r="P119" s="255"/>
      <c r="R119" s="255"/>
      <c r="T119" s="255"/>
      <c r="V119" s="255"/>
      <c r="X119" s="255"/>
      <c r="Z119" s="255"/>
    </row>
    <row r="120" spans="16:26" s="1" customFormat="1">
      <c r="P120" s="255"/>
      <c r="R120" s="255"/>
      <c r="T120" s="255"/>
      <c r="V120" s="255"/>
      <c r="X120" s="255"/>
      <c r="Z120" s="255"/>
    </row>
    <row r="121" spans="16:26" s="1" customFormat="1">
      <c r="P121" s="255"/>
      <c r="R121" s="255"/>
      <c r="T121" s="255"/>
      <c r="V121" s="255"/>
      <c r="X121" s="255"/>
      <c r="Z121" s="255"/>
    </row>
    <row r="122" spans="16:26" s="1" customFormat="1">
      <c r="P122" s="255"/>
      <c r="R122" s="255"/>
      <c r="T122" s="255"/>
      <c r="V122" s="255"/>
      <c r="X122" s="255"/>
      <c r="Z122" s="255"/>
    </row>
    <row r="123" spans="16:26" s="1" customFormat="1">
      <c r="P123" s="255"/>
      <c r="R123" s="255"/>
      <c r="T123" s="255"/>
      <c r="V123" s="255"/>
      <c r="X123" s="255"/>
      <c r="Z123" s="255"/>
    </row>
    <row r="124" spans="16:26" s="1" customFormat="1">
      <c r="P124" s="255"/>
      <c r="R124" s="255"/>
      <c r="T124" s="255"/>
      <c r="V124" s="255"/>
      <c r="X124" s="255"/>
      <c r="Z124" s="255"/>
    </row>
    <row r="125" spans="16:26" s="1" customFormat="1">
      <c r="P125" s="255"/>
      <c r="R125" s="255"/>
      <c r="T125" s="255"/>
      <c r="V125" s="255"/>
      <c r="X125" s="255"/>
      <c r="Z125" s="255"/>
    </row>
    <row r="126" spans="16:26" s="1" customFormat="1">
      <c r="P126" s="255"/>
      <c r="R126" s="255"/>
      <c r="T126" s="255"/>
      <c r="V126" s="255"/>
      <c r="X126" s="255"/>
      <c r="Z126" s="255"/>
    </row>
    <row r="127" spans="16:26" s="1" customFormat="1">
      <c r="P127" s="255"/>
      <c r="R127" s="255"/>
      <c r="T127" s="255"/>
      <c r="V127" s="255"/>
      <c r="X127" s="255"/>
      <c r="Z127" s="255"/>
    </row>
    <row r="128" spans="16:26" s="1" customFormat="1">
      <c r="P128" s="255"/>
      <c r="R128" s="255"/>
      <c r="T128" s="255"/>
      <c r="V128" s="255"/>
      <c r="X128" s="255"/>
      <c r="Z128" s="255"/>
    </row>
    <row r="129" spans="16:26" s="1" customFormat="1">
      <c r="P129" s="255"/>
      <c r="R129" s="255"/>
      <c r="T129" s="255"/>
      <c r="V129" s="255"/>
      <c r="X129" s="255"/>
      <c r="Z129" s="255"/>
    </row>
    <row r="130" spans="16:26" s="1" customFormat="1">
      <c r="P130" s="255"/>
      <c r="R130" s="255"/>
      <c r="T130" s="255"/>
      <c r="V130" s="255"/>
      <c r="X130" s="255"/>
      <c r="Z130" s="255"/>
    </row>
    <row r="131" spans="16:26" s="1" customFormat="1">
      <c r="P131" s="255"/>
      <c r="R131" s="255"/>
      <c r="T131" s="255"/>
      <c r="V131" s="255"/>
      <c r="X131" s="255"/>
      <c r="Z131" s="255"/>
    </row>
    <row r="132" spans="16:26" s="1" customFormat="1">
      <c r="P132" s="255"/>
      <c r="R132" s="255"/>
      <c r="T132" s="255"/>
      <c r="V132" s="255"/>
      <c r="X132" s="255"/>
      <c r="Z132" s="255"/>
    </row>
    <row r="133" spans="16:26" s="1" customFormat="1">
      <c r="P133" s="255"/>
      <c r="R133" s="255"/>
      <c r="T133" s="255"/>
      <c r="V133" s="255"/>
      <c r="X133" s="255"/>
      <c r="Z133" s="255"/>
    </row>
    <row r="134" spans="16:26" s="1" customFormat="1">
      <c r="P134" s="255"/>
      <c r="R134" s="255"/>
      <c r="T134" s="255"/>
      <c r="V134" s="255"/>
      <c r="X134" s="255"/>
      <c r="Z134" s="255"/>
    </row>
    <row r="135" spans="16:26" s="1" customFormat="1">
      <c r="P135" s="255"/>
      <c r="R135" s="255"/>
      <c r="T135" s="255"/>
      <c r="V135" s="255"/>
      <c r="X135" s="255"/>
      <c r="Z135" s="255"/>
    </row>
    <row r="136" spans="16:26" s="1" customFormat="1">
      <c r="P136" s="255"/>
      <c r="R136" s="255"/>
      <c r="T136" s="255"/>
      <c r="V136" s="255"/>
      <c r="X136" s="255"/>
      <c r="Z136" s="255"/>
    </row>
    <row r="137" spans="16:26" s="1" customFormat="1">
      <c r="P137" s="255"/>
      <c r="R137" s="255"/>
      <c r="T137" s="255"/>
      <c r="V137" s="255"/>
      <c r="X137" s="255"/>
      <c r="Z137" s="255"/>
    </row>
    <row r="138" spans="16:26" s="1" customFormat="1">
      <c r="P138" s="255"/>
      <c r="R138" s="255"/>
      <c r="T138" s="255"/>
      <c r="V138" s="255"/>
      <c r="X138" s="255"/>
      <c r="Z138" s="255"/>
    </row>
    <row r="139" spans="16:26" s="1" customFormat="1">
      <c r="P139" s="255"/>
      <c r="R139" s="255"/>
      <c r="T139" s="255"/>
      <c r="V139" s="255"/>
      <c r="X139" s="255"/>
      <c r="Z139" s="255"/>
    </row>
    <row r="140" spans="16:26" s="1" customFormat="1">
      <c r="P140" s="255"/>
      <c r="R140" s="255"/>
      <c r="T140" s="255"/>
      <c r="V140" s="255"/>
      <c r="X140" s="255"/>
      <c r="Z140" s="255"/>
    </row>
    <row r="141" spans="16:26" s="1" customFormat="1">
      <c r="P141" s="255"/>
      <c r="R141" s="255"/>
      <c r="T141" s="255"/>
      <c r="V141" s="255"/>
      <c r="X141" s="255"/>
      <c r="Z141" s="255"/>
    </row>
    <row r="142" spans="16:26" s="1" customFormat="1">
      <c r="P142" s="255"/>
      <c r="R142" s="255"/>
      <c r="T142" s="255"/>
      <c r="V142" s="255"/>
      <c r="X142" s="255"/>
      <c r="Z142" s="255"/>
    </row>
    <row r="143" spans="16:26" s="1" customFormat="1">
      <c r="P143" s="255"/>
      <c r="R143" s="255"/>
      <c r="T143" s="255"/>
      <c r="V143" s="255"/>
      <c r="X143" s="255"/>
      <c r="Z143" s="255"/>
    </row>
    <row r="144" spans="16:26" s="1" customFormat="1">
      <c r="P144" s="255"/>
      <c r="R144" s="255"/>
      <c r="T144" s="255"/>
      <c r="V144" s="255"/>
      <c r="X144" s="255"/>
      <c r="Z144" s="255"/>
    </row>
    <row r="145" spans="16:26" s="1" customFormat="1">
      <c r="P145" s="255"/>
      <c r="R145" s="255"/>
      <c r="T145" s="255"/>
      <c r="V145" s="255"/>
      <c r="X145" s="255"/>
      <c r="Z145" s="255"/>
    </row>
    <row r="146" spans="16:26" s="1" customFormat="1">
      <c r="P146" s="255"/>
      <c r="R146" s="255"/>
      <c r="T146" s="255"/>
      <c r="V146" s="255"/>
      <c r="X146" s="255"/>
      <c r="Z146" s="255"/>
    </row>
    <row r="147" spans="16:26" s="1" customFormat="1">
      <c r="P147" s="255"/>
      <c r="R147" s="255"/>
      <c r="T147" s="255"/>
      <c r="V147" s="255"/>
      <c r="X147" s="255"/>
      <c r="Z147" s="255"/>
    </row>
    <row r="148" spans="16:26" s="1" customFormat="1">
      <c r="P148" s="255"/>
      <c r="R148" s="255"/>
      <c r="T148" s="255"/>
      <c r="V148" s="255"/>
      <c r="X148" s="255"/>
      <c r="Z148" s="255"/>
    </row>
    <row r="149" spans="16:26" s="1" customFormat="1">
      <c r="P149" s="255"/>
      <c r="R149" s="255"/>
      <c r="T149" s="255"/>
      <c r="V149" s="255"/>
      <c r="X149" s="255"/>
      <c r="Z149" s="255"/>
    </row>
    <row r="150" spans="16:26" s="1" customFormat="1">
      <c r="P150" s="255"/>
      <c r="R150" s="255"/>
      <c r="T150" s="255"/>
      <c r="V150" s="255"/>
      <c r="X150" s="255"/>
      <c r="Z150" s="255"/>
    </row>
    <row r="151" spans="16:26" s="1" customFormat="1">
      <c r="P151" s="255"/>
      <c r="R151" s="255"/>
      <c r="T151" s="255"/>
      <c r="V151" s="255"/>
      <c r="X151" s="255"/>
      <c r="Z151" s="255"/>
    </row>
    <row r="152" spans="16:26" s="1" customFormat="1">
      <c r="P152" s="255"/>
      <c r="R152" s="255"/>
      <c r="T152" s="255"/>
      <c r="V152" s="255"/>
      <c r="X152" s="255"/>
      <c r="Z152" s="255"/>
    </row>
    <row r="153" spans="16:26" s="1" customFormat="1">
      <c r="P153" s="255"/>
      <c r="R153" s="255"/>
      <c r="T153" s="255"/>
      <c r="V153" s="255"/>
      <c r="X153" s="255"/>
      <c r="Z153" s="255"/>
    </row>
    <row r="154" spans="16:26" s="1" customFormat="1">
      <c r="P154" s="255"/>
      <c r="R154" s="255"/>
      <c r="T154" s="255"/>
      <c r="V154" s="255"/>
      <c r="X154" s="255"/>
      <c r="Z154" s="255"/>
    </row>
    <row r="155" spans="16:26" s="1" customFormat="1">
      <c r="P155" s="255"/>
      <c r="R155" s="255"/>
      <c r="T155" s="255"/>
      <c r="V155" s="255"/>
      <c r="X155" s="255"/>
      <c r="Z155" s="255"/>
    </row>
    <row r="156" spans="16:26" s="1" customFormat="1">
      <c r="P156" s="255"/>
      <c r="R156" s="255"/>
      <c r="T156" s="255"/>
      <c r="V156" s="255"/>
      <c r="X156" s="255"/>
      <c r="Z156" s="255"/>
    </row>
    <row r="157" spans="16:26" s="1" customFormat="1">
      <c r="P157" s="255"/>
      <c r="R157" s="255"/>
      <c r="T157" s="255"/>
      <c r="V157" s="255"/>
      <c r="X157" s="255"/>
      <c r="Z157" s="255"/>
    </row>
    <row r="158" spans="16:26" s="1" customFormat="1">
      <c r="P158" s="255"/>
      <c r="R158" s="255"/>
      <c r="T158" s="255"/>
      <c r="V158" s="255"/>
      <c r="X158" s="255"/>
      <c r="Z158" s="255"/>
    </row>
    <row r="159" spans="16:26" s="1" customFormat="1">
      <c r="P159" s="255"/>
      <c r="R159" s="255"/>
      <c r="T159" s="255"/>
      <c r="V159" s="255"/>
      <c r="X159" s="255"/>
      <c r="Z159" s="255"/>
    </row>
    <row r="160" spans="16:26" s="1" customFormat="1">
      <c r="P160" s="255"/>
      <c r="R160" s="255"/>
      <c r="T160" s="255"/>
      <c r="V160" s="255"/>
      <c r="X160" s="255"/>
      <c r="Z160" s="255"/>
    </row>
    <row r="161" spans="16:26" s="1" customFormat="1">
      <c r="P161" s="255"/>
      <c r="R161" s="255"/>
      <c r="T161" s="255"/>
      <c r="V161" s="255"/>
      <c r="X161" s="255"/>
      <c r="Z161" s="255"/>
    </row>
    <row r="162" spans="16:26" s="1" customFormat="1">
      <c r="P162" s="255"/>
      <c r="R162" s="255"/>
      <c r="T162" s="255"/>
      <c r="V162" s="255"/>
      <c r="X162" s="255"/>
      <c r="Z162" s="255"/>
    </row>
    <row r="163" spans="16:26" s="1" customFormat="1">
      <c r="P163" s="255"/>
      <c r="R163" s="255"/>
      <c r="T163" s="255"/>
      <c r="V163" s="255"/>
      <c r="X163" s="255"/>
      <c r="Z163" s="255"/>
    </row>
    <row r="164" spans="16:26" s="1" customFormat="1">
      <c r="P164" s="255"/>
      <c r="R164" s="255"/>
      <c r="T164" s="255"/>
      <c r="V164" s="255"/>
      <c r="X164" s="255"/>
      <c r="Z164" s="255"/>
    </row>
    <row r="165" spans="16:26" s="1" customFormat="1">
      <c r="P165" s="255"/>
      <c r="R165" s="255"/>
      <c r="T165" s="255"/>
      <c r="V165" s="255"/>
      <c r="X165" s="255"/>
      <c r="Z165" s="255"/>
    </row>
    <row r="166" spans="16:26" s="1" customFormat="1">
      <c r="P166" s="255"/>
      <c r="R166" s="255"/>
      <c r="T166" s="255"/>
      <c r="V166" s="255"/>
      <c r="X166" s="255"/>
      <c r="Z166" s="255"/>
    </row>
    <row r="167" spans="16:26" s="1" customFormat="1">
      <c r="P167" s="255"/>
      <c r="R167" s="255"/>
      <c r="T167" s="255"/>
      <c r="V167" s="255"/>
      <c r="X167" s="255"/>
      <c r="Z167" s="255"/>
    </row>
    <row r="168" spans="16:26" s="1" customFormat="1">
      <c r="P168" s="255"/>
      <c r="R168" s="255"/>
      <c r="T168" s="255"/>
      <c r="V168" s="255"/>
      <c r="X168" s="255"/>
      <c r="Z168" s="255"/>
    </row>
    <row r="169" spans="16:26" s="1" customFormat="1">
      <c r="P169" s="255"/>
      <c r="R169" s="255"/>
      <c r="T169" s="255"/>
      <c r="V169" s="255"/>
      <c r="X169" s="255"/>
      <c r="Z169" s="255"/>
    </row>
    <row r="170" spans="16:26" s="1" customFormat="1">
      <c r="P170" s="255"/>
      <c r="R170" s="255"/>
      <c r="T170" s="255"/>
      <c r="V170" s="255"/>
      <c r="X170" s="255"/>
      <c r="Z170" s="255"/>
    </row>
    <row r="171" spans="16:26" s="1" customFormat="1">
      <c r="P171" s="255"/>
      <c r="R171" s="255"/>
      <c r="T171" s="255"/>
      <c r="V171" s="255"/>
      <c r="X171" s="255"/>
      <c r="Z171" s="255"/>
    </row>
    <row r="172" spans="16:26" s="1" customFormat="1">
      <c r="P172" s="255"/>
      <c r="R172" s="255"/>
      <c r="T172" s="255"/>
      <c r="V172" s="255"/>
      <c r="X172" s="255"/>
      <c r="Z172" s="255"/>
    </row>
    <row r="173" spans="16:26" s="1" customFormat="1">
      <c r="P173" s="255"/>
      <c r="R173" s="255"/>
      <c r="T173" s="255"/>
      <c r="V173" s="255"/>
      <c r="X173" s="255"/>
      <c r="Z173" s="255"/>
    </row>
    <row r="174" spans="16:26" s="1" customFormat="1">
      <c r="P174" s="255"/>
      <c r="R174" s="255"/>
      <c r="T174" s="255"/>
      <c r="V174" s="255"/>
      <c r="X174" s="255"/>
      <c r="Z174" s="255"/>
    </row>
    <row r="175" spans="16:26" s="1" customFormat="1">
      <c r="P175" s="255"/>
      <c r="R175" s="255"/>
      <c r="T175" s="255"/>
      <c r="V175" s="255"/>
      <c r="X175" s="255"/>
      <c r="Z175" s="255"/>
    </row>
    <row r="176" spans="16:26" s="1" customFormat="1">
      <c r="P176" s="255"/>
      <c r="R176" s="255"/>
      <c r="T176" s="255"/>
      <c r="V176" s="255"/>
      <c r="X176" s="255"/>
      <c r="Z176" s="255"/>
    </row>
    <row r="177" spans="16:26" s="1" customFormat="1">
      <c r="P177" s="255"/>
      <c r="R177" s="255"/>
      <c r="T177" s="255"/>
      <c r="V177" s="255"/>
      <c r="X177" s="255"/>
      <c r="Z177" s="255"/>
    </row>
    <row r="178" spans="16:26" s="1" customFormat="1">
      <c r="P178" s="255"/>
      <c r="R178" s="255"/>
      <c r="T178" s="255"/>
      <c r="V178" s="255"/>
      <c r="X178" s="255"/>
      <c r="Z178" s="255"/>
    </row>
    <row r="179" spans="16:26" s="1" customFormat="1">
      <c r="P179" s="255"/>
      <c r="R179" s="255"/>
      <c r="T179" s="255"/>
      <c r="V179" s="255"/>
      <c r="X179" s="255"/>
      <c r="Z179" s="255"/>
    </row>
    <row r="180" spans="16:26" s="1" customFormat="1">
      <c r="P180" s="255"/>
      <c r="R180" s="255"/>
      <c r="T180" s="255"/>
      <c r="V180" s="255"/>
      <c r="X180" s="255"/>
      <c r="Z180" s="255"/>
    </row>
    <row r="181" spans="16:26" s="1" customFormat="1">
      <c r="P181" s="255"/>
      <c r="R181" s="255"/>
      <c r="T181" s="255"/>
      <c r="V181" s="255"/>
      <c r="X181" s="255"/>
      <c r="Z181" s="255"/>
    </row>
    <row r="182" spans="16:26" s="1" customFormat="1">
      <c r="P182" s="255"/>
      <c r="R182" s="255"/>
      <c r="T182" s="255"/>
      <c r="V182" s="255"/>
      <c r="X182" s="255"/>
      <c r="Z182" s="255"/>
    </row>
    <row r="183" spans="16:26" s="1" customFormat="1">
      <c r="P183" s="255"/>
      <c r="R183" s="255"/>
      <c r="T183" s="255"/>
      <c r="V183" s="255"/>
      <c r="X183" s="255"/>
      <c r="Z183" s="255"/>
    </row>
    <row r="184" spans="16:26" s="1" customFormat="1">
      <c r="P184" s="255"/>
      <c r="R184" s="255"/>
      <c r="T184" s="255"/>
      <c r="V184" s="255"/>
      <c r="X184" s="255"/>
      <c r="Z184" s="255"/>
    </row>
    <row r="185" spans="16:26" s="1" customFormat="1">
      <c r="P185" s="255"/>
      <c r="R185" s="255"/>
      <c r="T185" s="255"/>
      <c r="V185" s="255"/>
      <c r="X185" s="255"/>
      <c r="Z185" s="255"/>
    </row>
    <row r="186" spans="16:26" s="1" customFormat="1">
      <c r="P186" s="255"/>
      <c r="R186" s="255"/>
      <c r="T186" s="255"/>
      <c r="V186" s="255"/>
      <c r="X186" s="255"/>
      <c r="Z186" s="255"/>
    </row>
    <row r="187" spans="16:26" s="1" customFormat="1">
      <c r="P187" s="255"/>
      <c r="R187" s="255"/>
      <c r="T187" s="255"/>
      <c r="V187" s="255"/>
      <c r="X187" s="255"/>
      <c r="Z187" s="255"/>
    </row>
    <row r="188" spans="16:26" s="1" customFormat="1">
      <c r="P188" s="255"/>
      <c r="R188" s="255"/>
      <c r="T188" s="255"/>
      <c r="V188" s="255"/>
      <c r="X188" s="255"/>
      <c r="Z188" s="255"/>
    </row>
    <row r="189" spans="16:26" s="1" customFormat="1">
      <c r="P189" s="255"/>
      <c r="R189" s="255"/>
      <c r="T189" s="255"/>
      <c r="V189" s="255"/>
      <c r="X189" s="255"/>
      <c r="Z189" s="255"/>
    </row>
    <row r="190" spans="16:26" s="1" customFormat="1">
      <c r="P190" s="255"/>
      <c r="R190" s="255"/>
      <c r="T190" s="255"/>
      <c r="V190" s="255"/>
      <c r="X190" s="255"/>
      <c r="Z190" s="255"/>
    </row>
    <row r="191" spans="16:26" s="1" customFormat="1">
      <c r="P191" s="255"/>
      <c r="R191" s="255"/>
      <c r="T191" s="255"/>
      <c r="V191" s="255"/>
      <c r="X191" s="255"/>
      <c r="Z191" s="255"/>
    </row>
    <row r="192" spans="16:26" s="1" customFormat="1">
      <c r="P192" s="255"/>
      <c r="R192" s="255"/>
      <c r="T192" s="255"/>
      <c r="V192" s="255"/>
      <c r="X192" s="255"/>
      <c r="Z192" s="255"/>
    </row>
    <row r="193" spans="16:26" s="1" customFormat="1">
      <c r="P193" s="255"/>
      <c r="R193" s="255"/>
      <c r="T193" s="255"/>
      <c r="V193" s="255"/>
      <c r="X193" s="255"/>
      <c r="Z193" s="255"/>
    </row>
    <row r="194" spans="16:26" s="1" customFormat="1">
      <c r="P194" s="255"/>
      <c r="R194" s="255"/>
      <c r="T194" s="255"/>
      <c r="V194" s="255"/>
      <c r="X194" s="255"/>
      <c r="Z194" s="255"/>
    </row>
    <row r="195" spans="16:26" s="1" customFormat="1">
      <c r="P195" s="255"/>
      <c r="R195" s="255"/>
      <c r="T195" s="255"/>
      <c r="V195" s="255"/>
      <c r="X195" s="255"/>
      <c r="Z195" s="255"/>
    </row>
    <row r="196" spans="16:26" s="1" customFormat="1">
      <c r="P196" s="255"/>
      <c r="R196" s="255"/>
      <c r="T196" s="255"/>
      <c r="V196" s="255"/>
      <c r="X196" s="255"/>
      <c r="Z196" s="255"/>
    </row>
    <row r="197" spans="16:26" s="1" customFormat="1">
      <c r="P197" s="255"/>
      <c r="R197" s="255"/>
      <c r="T197" s="255"/>
      <c r="V197" s="255"/>
      <c r="X197" s="255"/>
      <c r="Z197" s="255"/>
    </row>
    <row r="198" spans="16:26" s="1" customFormat="1">
      <c r="P198" s="255"/>
      <c r="R198" s="255"/>
      <c r="T198" s="255"/>
      <c r="V198" s="255"/>
      <c r="X198" s="255"/>
      <c r="Z198" s="255"/>
    </row>
    <row r="199" spans="16:26" s="1" customFormat="1">
      <c r="P199" s="255"/>
      <c r="R199" s="255"/>
      <c r="T199" s="255"/>
      <c r="V199" s="255"/>
      <c r="X199" s="255"/>
      <c r="Z199" s="255"/>
    </row>
    <row r="200" spans="16:26" s="1" customFormat="1">
      <c r="P200" s="255"/>
      <c r="R200" s="255"/>
      <c r="T200" s="255"/>
      <c r="V200" s="255"/>
      <c r="X200" s="255"/>
      <c r="Z200" s="255"/>
    </row>
    <row r="201" spans="16:26" s="1" customFormat="1">
      <c r="P201" s="255"/>
      <c r="R201" s="255"/>
      <c r="T201" s="255"/>
      <c r="V201" s="255"/>
      <c r="X201" s="255"/>
      <c r="Z201" s="255"/>
    </row>
    <row r="202" spans="16:26" s="1" customFormat="1">
      <c r="P202" s="255"/>
      <c r="R202" s="255"/>
      <c r="T202" s="255"/>
      <c r="V202" s="255"/>
      <c r="X202" s="255"/>
      <c r="Z202" s="255"/>
    </row>
    <row r="203" spans="16:26" s="1" customFormat="1">
      <c r="P203" s="255"/>
      <c r="R203" s="255"/>
      <c r="T203" s="255"/>
      <c r="V203" s="255"/>
      <c r="X203" s="255"/>
      <c r="Z203" s="255"/>
    </row>
    <row r="204" spans="16:26" s="1" customFormat="1">
      <c r="P204" s="255"/>
      <c r="R204" s="255"/>
      <c r="T204" s="255"/>
      <c r="V204" s="255"/>
      <c r="X204" s="255"/>
      <c r="Z204" s="255"/>
    </row>
    <row r="205" spans="16:26" s="1" customFormat="1">
      <c r="P205" s="255"/>
      <c r="R205" s="255"/>
      <c r="T205" s="255"/>
      <c r="V205" s="255"/>
      <c r="X205" s="255"/>
      <c r="Z205" s="255"/>
    </row>
    <row r="206" spans="16:26" s="1" customFormat="1">
      <c r="P206" s="255"/>
      <c r="R206" s="255"/>
      <c r="T206" s="255"/>
      <c r="V206" s="255"/>
      <c r="X206" s="255"/>
      <c r="Z206" s="255"/>
    </row>
    <row r="207" spans="16:26" s="1" customFormat="1">
      <c r="P207" s="255"/>
      <c r="R207" s="255"/>
      <c r="T207" s="255"/>
      <c r="V207" s="255"/>
      <c r="X207" s="255"/>
      <c r="Z207" s="255"/>
    </row>
    <row r="208" spans="16:26" s="1" customFormat="1">
      <c r="P208" s="255"/>
      <c r="R208" s="255"/>
      <c r="T208" s="255"/>
      <c r="V208" s="255"/>
      <c r="X208" s="255"/>
      <c r="Z208" s="255"/>
    </row>
    <row r="209" spans="16:26" s="1" customFormat="1">
      <c r="P209" s="255"/>
      <c r="R209" s="255"/>
      <c r="T209" s="255"/>
      <c r="V209" s="255"/>
      <c r="X209" s="255"/>
      <c r="Z209" s="255"/>
    </row>
    <row r="210" spans="16:26" s="1" customFormat="1">
      <c r="P210" s="255"/>
      <c r="R210" s="255"/>
      <c r="T210" s="255"/>
      <c r="V210" s="255"/>
      <c r="X210" s="255"/>
      <c r="Z210" s="255"/>
    </row>
    <row r="211" spans="16:26" s="1" customFormat="1">
      <c r="P211" s="255"/>
      <c r="R211" s="255"/>
      <c r="T211" s="255"/>
      <c r="V211" s="255"/>
      <c r="X211" s="255"/>
      <c r="Z211" s="255"/>
    </row>
    <row r="212" spans="16:26" s="1" customFormat="1">
      <c r="P212" s="255"/>
      <c r="R212" s="255"/>
      <c r="T212" s="255"/>
      <c r="V212" s="255"/>
      <c r="X212" s="255"/>
      <c r="Z212" s="255"/>
    </row>
    <row r="213" spans="16:26" s="1" customFormat="1">
      <c r="P213" s="255"/>
      <c r="R213" s="255"/>
      <c r="T213" s="255"/>
      <c r="V213" s="255"/>
      <c r="X213" s="255"/>
      <c r="Z213" s="255"/>
    </row>
    <row r="214" spans="16:26" s="1" customFormat="1">
      <c r="P214" s="255"/>
      <c r="R214" s="255"/>
      <c r="T214" s="255"/>
      <c r="V214" s="255"/>
      <c r="X214" s="255"/>
      <c r="Z214" s="255"/>
    </row>
    <row r="215" spans="16:26" s="1" customFormat="1">
      <c r="P215" s="255"/>
      <c r="R215" s="255"/>
      <c r="T215" s="255"/>
      <c r="V215" s="255"/>
      <c r="X215" s="255"/>
      <c r="Z215" s="255"/>
    </row>
    <row r="216" spans="16:26" s="1" customFormat="1">
      <c r="P216" s="255"/>
      <c r="R216" s="255"/>
      <c r="T216" s="255"/>
      <c r="V216" s="255"/>
      <c r="X216" s="255"/>
      <c r="Z216" s="255"/>
    </row>
    <row r="217" spans="16:26" s="1" customFormat="1">
      <c r="P217" s="255"/>
      <c r="R217" s="255"/>
      <c r="T217" s="255"/>
      <c r="V217" s="255"/>
      <c r="X217" s="255"/>
      <c r="Z217" s="255"/>
    </row>
    <row r="218" spans="16:26" s="1" customFormat="1">
      <c r="P218" s="255"/>
      <c r="R218" s="255"/>
      <c r="T218" s="255"/>
      <c r="V218" s="255"/>
      <c r="X218" s="255"/>
      <c r="Z218" s="255"/>
    </row>
    <row r="219" spans="16:26" s="1" customFormat="1">
      <c r="P219" s="255"/>
      <c r="R219" s="255"/>
      <c r="T219" s="255"/>
      <c r="V219" s="255"/>
      <c r="X219" s="255"/>
      <c r="Z219" s="255"/>
    </row>
    <row r="220" spans="16:26" s="1" customFormat="1">
      <c r="P220" s="255"/>
      <c r="R220" s="255"/>
      <c r="T220" s="255"/>
      <c r="V220" s="255"/>
      <c r="X220" s="255"/>
      <c r="Z220" s="255"/>
    </row>
    <row r="221" spans="16:26" s="1" customFormat="1">
      <c r="P221" s="255"/>
      <c r="R221" s="255"/>
      <c r="T221" s="255"/>
      <c r="V221" s="255"/>
      <c r="X221" s="255"/>
      <c r="Z221" s="255"/>
    </row>
    <row r="222" spans="16:26" s="1" customFormat="1">
      <c r="P222" s="255"/>
      <c r="R222" s="255"/>
      <c r="T222" s="255"/>
      <c r="V222" s="255"/>
      <c r="X222" s="255"/>
      <c r="Z222" s="255"/>
    </row>
    <row r="223" spans="16:26" s="1" customFormat="1">
      <c r="P223" s="255"/>
      <c r="R223" s="255"/>
      <c r="T223" s="255"/>
      <c r="V223" s="255"/>
      <c r="X223" s="255"/>
      <c r="Z223" s="255"/>
    </row>
    <row r="224" spans="16:26" s="1" customFormat="1">
      <c r="P224" s="255"/>
      <c r="R224" s="255"/>
      <c r="T224" s="255"/>
      <c r="V224" s="255"/>
      <c r="X224" s="255"/>
      <c r="Z224" s="255"/>
    </row>
    <row r="225" spans="16:26" s="1" customFormat="1">
      <c r="P225" s="255"/>
      <c r="R225" s="255"/>
      <c r="T225" s="255"/>
      <c r="V225" s="255"/>
      <c r="X225" s="255"/>
      <c r="Z225" s="255"/>
    </row>
    <row r="226" spans="16:26" s="1" customFormat="1">
      <c r="P226" s="255"/>
      <c r="R226" s="255"/>
      <c r="T226" s="255"/>
      <c r="V226" s="255"/>
      <c r="X226" s="255"/>
      <c r="Z226" s="255"/>
    </row>
    <row r="227" spans="16:26" s="1" customFormat="1">
      <c r="P227" s="255"/>
      <c r="R227" s="255"/>
      <c r="T227" s="255"/>
      <c r="V227" s="255"/>
      <c r="X227" s="255"/>
      <c r="Z227" s="255"/>
    </row>
    <row r="228" spans="16:26" s="1" customFormat="1">
      <c r="P228" s="255"/>
      <c r="R228" s="255"/>
      <c r="T228" s="255"/>
      <c r="V228" s="255"/>
      <c r="X228" s="255"/>
      <c r="Z228" s="255"/>
    </row>
    <row r="229" spans="16:26" s="1" customFormat="1">
      <c r="P229" s="255"/>
      <c r="R229" s="255"/>
      <c r="T229" s="255"/>
      <c r="V229" s="255"/>
      <c r="X229" s="255"/>
      <c r="Z229" s="255"/>
    </row>
    <row r="230" spans="16:26" s="1" customFormat="1">
      <c r="P230" s="255"/>
      <c r="R230" s="255"/>
      <c r="T230" s="255"/>
      <c r="V230" s="255"/>
      <c r="X230" s="255"/>
      <c r="Z230" s="255"/>
    </row>
    <row r="231" spans="16:26" s="1" customFormat="1">
      <c r="P231" s="255"/>
      <c r="R231" s="255"/>
      <c r="T231" s="255"/>
      <c r="V231" s="255"/>
      <c r="X231" s="255"/>
      <c r="Z231" s="255"/>
    </row>
    <row r="232" spans="16:26" s="1" customFormat="1">
      <c r="P232" s="255"/>
      <c r="R232" s="255"/>
      <c r="T232" s="255"/>
      <c r="V232" s="255"/>
      <c r="X232" s="255"/>
      <c r="Z232" s="255"/>
    </row>
    <row r="233" spans="16:26" s="1" customFormat="1">
      <c r="P233" s="255"/>
      <c r="R233" s="255"/>
      <c r="T233" s="255"/>
      <c r="V233" s="255"/>
      <c r="X233" s="255"/>
      <c r="Z233" s="255"/>
    </row>
    <row r="234" spans="16:26" s="1" customFormat="1">
      <c r="P234" s="255"/>
      <c r="R234" s="255"/>
      <c r="T234" s="255"/>
      <c r="V234" s="255"/>
      <c r="X234" s="255"/>
      <c r="Z234" s="255"/>
    </row>
    <row r="235" spans="16:26" s="1" customFormat="1">
      <c r="P235" s="255"/>
      <c r="R235" s="255"/>
      <c r="T235" s="255"/>
      <c r="V235" s="255"/>
      <c r="X235" s="255"/>
      <c r="Z235" s="255"/>
    </row>
    <row r="236" spans="16:26" s="1" customFormat="1">
      <c r="P236" s="255"/>
      <c r="R236" s="255"/>
      <c r="T236" s="255"/>
      <c r="V236" s="255"/>
      <c r="X236" s="255"/>
      <c r="Z236" s="255"/>
    </row>
    <row r="237" spans="16:26" s="1" customFormat="1">
      <c r="P237" s="255"/>
      <c r="R237" s="255"/>
      <c r="T237" s="255"/>
      <c r="V237" s="255"/>
      <c r="X237" s="255"/>
      <c r="Z237" s="255"/>
    </row>
    <row r="238" spans="16:26" s="1" customFormat="1">
      <c r="P238" s="255"/>
      <c r="R238" s="255"/>
      <c r="T238" s="255"/>
      <c r="V238" s="255"/>
      <c r="X238" s="255"/>
      <c r="Z238" s="255"/>
    </row>
    <row r="239" spans="16:26" s="1" customFormat="1">
      <c r="P239" s="255"/>
      <c r="R239" s="255"/>
      <c r="T239" s="255"/>
      <c r="V239" s="255"/>
      <c r="X239" s="255"/>
      <c r="Z239" s="255"/>
    </row>
    <row r="240" spans="16:26" s="1" customFormat="1">
      <c r="P240" s="255"/>
      <c r="R240" s="255"/>
      <c r="T240" s="255"/>
      <c r="V240" s="255"/>
      <c r="X240" s="255"/>
      <c r="Z240" s="255"/>
    </row>
    <row r="241" spans="16:26" s="1" customFormat="1">
      <c r="P241" s="255"/>
      <c r="R241" s="255"/>
      <c r="T241" s="255"/>
      <c r="V241" s="255"/>
      <c r="X241" s="255"/>
      <c r="Z241" s="255"/>
    </row>
    <row r="242" spans="16:26" s="1" customFormat="1">
      <c r="P242" s="255"/>
      <c r="R242" s="255"/>
      <c r="T242" s="255"/>
      <c r="V242" s="255"/>
      <c r="X242" s="255"/>
      <c r="Z242" s="255"/>
    </row>
    <row r="243" spans="16:26" s="1" customFormat="1">
      <c r="P243" s="255"/>
      <c r="R243" s="255"/>
      <c r="T243" s="255"/>
      <c r="V243" s="255"/>
      <c r="X243" s="255"/>
      <c r="Z243" s="255"/>
    </row>
    <row r="244" spans="16:26" s="1" customFormat="1">
      <c r="P244" s="255"/>
      <c r="R244" s="255"/>
      <c r="T244" s="255"/>
      <c r="V244" s="255"/>
      <c r="X244" s="255"/>
      <c r="Z244" s="255"/>
    </row>
    <row r="245" spans="16:26" s="1" customFormat="1">
      <c r="P245" s="255"/>
      <c r="R245" s="255"/>
      <c r="T245" s="255"/>
      <c r="V245" s="255"/>
      <c r="X245" s="255"/>
      <c r="Z245" s="255"/>
    </row>
    <row r="246" spans="16:26" s="1" customFormat="1">
      <c r="P246" s="255"/>
      <c r="R246" s="255"/>
      <c r="T246" s="255"/>
      <c r="V246" s="255"/>
      <c r="X246" s="255"/>
      <c r="Z246" s="255"/>
    </row>
    <row r="247" spans="16:26" s="1" customFormat="1">
      <c r="P247" s="255"/>
      <c r="R247" s="255"/>
      <c r="T247" s="255"/>
      <c r="V247" s="255"/>
      <c r="X247" s="255"/>
      <c r="Z247" s="255"/>
    </row>
    <row r="248" spans="16:26" s="1" customFormat="1">
      <c r="P248" s="255"/>
      <c r="R248" s="255"/>
      <c r="T248" s="255"/>
      <c r="V248" s="255"/>
      <c r="X248" s="255"/>
      <c r="Z248" s="255"/>
    </row>
    <row r="249" spans="16:26" s="1" customFormat="1">
      <c r="P249" s="255"/>
      <c r="R249" s="255"/>
      <c r="T249" s="255"/>
      <c r="V249" s="255"/>
      <c r="X249" s="255"/>
      <c r="Z249" s="255"/>
    </row>
    <row r="250" spans="16:26" s="1" customFormat="1">
      <c r="P250" s="255"/>
      <c r="R250" s="255"/>
      <c r="T250" s="255"/>
      <c r="V250" s="255"/>
      <c r="X250" s="255"/>
      <c r="Z250" s="255"/>
    </row>
    <row r="251" spans="16:26" s="1" customFormat="1">
      <c r="P251" s="255"/>
      <c r="R251" s="255"/>
      <c r="T251" s="255"/>
      <c r="V251" s="255"/>
      <c r="X251" s="255"/>
      <c r="Z251" s="255"/>
    </row>
    <row r="252" spans="16:26" s="1" customFormat="1">
      <c r="P252" s="255"/>
      <c r="R252" s="255"/>
      <c r="T252" s="255"/>
      <c r="V252" s="255"/>
      <c r="X252" s="255"/>
      <c r="Z252" s="255"/>
    </row>
    <row r="253" spans="16:26" s="1" customFormat="1">
      <c r="P253" s="255"/>
      <c r="R253" s="255"/>
      <c r="T253" s="255"/>
      <c r="V253" s="255"/>
      <c r="X253" s="255"/>
      <c r="Z253" s="255"/>
    </row>
    <row r="254" spans="16:26" s="1" customFormat="1">
      <c r="P254" s="255"/>
      <c r="R254" s="255"/>
      <c r="T254" s="255"/>
      <c r="V254" s="255"/>
      <c r="X254" s="255"/>
      <c r="Z254" s="255"/>
    </row>
    <row r="255" spans="16:26" s="1" customFormat="1">
      <c r="P255" s="255"/>
      <c r="R255" s="255"/>
      <c r="T255" s="255"/>
      <c r="V255" s="255"/>
      <c r="X255" s="255"/>
      <c r="Z255" s="255"/>
    </row>
    <row r="256" spans="16:26" s="1" customFormat="1">
      <c r="P256" s="255"/>
      <c r="R256" s="255"/>
      <c r="T256" s="255"/>
      <c r="V256" s="255"/>
      <c r="X256" s="255"/>
      <c r="Z256" s="255"/>
    </row>
    <row r="257" spans="16:26" s="1" customFormat="1">
      <c r="P257" s="255"/>
      <c r="R257" s="255"/>
      <c r="T257" s="255"/>
      <c r="V257" s="255"/>
      <c r="X257" s="255"/>
      <c r="Z257" s="255"/>
    </row>
    <row r="258" spans="16:26" s="1" customFormat="1">
      <c r="P258" s="255"/>
      <c r="R258" s="255"/>
      <c r="T258" s="255"/>
      <c r="V258" s="255"/>
      <c r="X258" s="255"/>
      <c r="Z258" s="255"/>
    </row>
    <row r="259" spans="16:26" s="1" customFormat="1">
      <c r="P259" s="255"/>
      <c r="R259" s="255"/>
      <c r="T259" s="255"/>
      <c r="V259" s="255"/>
      <c r="X259" s="255"/>
      <c r="Z259" s="255"/>
    </row>
    <row r="260" spans="16:26" s="1" customFormat="1">
      <c r="P260" s="255"/>
      <c r="R260" s="255"/>
      <c r="T260" s="255"/>
      <c r="V260" s="255"/>
      <c r="X260" s="255"/>
      <c r="Z260" s="255"/>
    </row>
    <row r="261" spans="16:26" s="1" customFormat="1">
      <c r="P261" s="255"/>
      <c r="R261" s="255"/>
      <c r="T261" s="255"/>
      <c r="V261" s="255"/>
      <c r="X261" s="255"/>
      <c r="Z261" s="255"/>
    </row>
    <row r="262" spans="16:26" s="1" customFormat="1">
      <c r="P262" s="255"/>
      <c r="R262" s="255"/>
      <c r="T262" s="255"/>
      <c r="V262" s="255"/>
      <c r="X262" s="255"/>
      <c r="Z262" s="255"/>
    </row>
    <row r="263" spans="16:26" s="1" customFormat="1">
      <c r="P263" s="255"/>
      <c r="R263" s="255"/>
      <c r="T263" s="255"/>
      <c r="V263" s="255"/>
      <c r="X263" s="255"/>
      <c r="Z263" s="255"/>
    </row>
    <row r="264" spans="16:26" s="1" customFormat="1">
      <c r="P264" s="255"/>
      <c r="R264" s="255"/>
      <c r="T264" s="255"/>
      <c r="V264" s="255"/>
      <c r="X264" s="255"/>
      <c r="Z264" s="255"/>
    </row>
    <row r="265" spans="16:26" s="1" customFormat="1">
      <c r="P265" s="255"/>
      <c r="R265" s="255"/>
      <c r="T265" s="255"/>
      <c r="V265" s="255"/>
      <c r="X265" s="255"/>
      <c r="Z265" s="255"/>
    </row>
    <row r="266" spans="16:26" s="1" customFormat="1">
      <c r="P266" s="255"/>
      <c r="R266" s="255"/>
      <c r="T266" s="255"/>
      <c r="V266" s="255"/>
      <c r="X266" s="255"/>
      <c r="Z266" s="255"/>
    </row>
    <row r="267" spans="16:26" s="1" customFormat="1">
      <c r="P267" s="255"/>
      <c r="R267" s="255"/>
      <c r="T267" s="255"/>
      <c r="V267" s="255"/>
      <c r="X267" s="255"/>
      <c r="Z267" s="255"/>
    </row>
    <row r="268" spans="16:26" s="1" customFormat="1">
      <c r="P268" s="255"/>
      <c r="R268" s="255"/>
      <c r="T268" s="255"/>
      <c r="V268" s="255"/>
      <c r="X268" s="255"/>
      <c r="Z268" s="255"/>
    </row>
    <row r="269" spans="16:26" s="1" customFormat="1">
      <c r="P269" s="255"/>
      <c r="R269" s="255"/>
      <c r="T269" s="255"/>
      <c r="V269" s="255"/>
      <c r="X269" s="255"/>
      <c r="Z269" s="255"/>
    </row>
    <row r="270" spans="16:26" s="1" customFormat="1">
      <c r="P270" s="255"/>
      <c r="R270" s="255"/>
      <c r="T270" s="255"/>
      <c r="V270" s="255"/>
      <c r="X270" s="255"/>
      <c r="Z270" s="255"/>
    </row>
    <row r="271" spans="16:26" s="1" customFormat="1">
      <c r="P271" s="255"/>
      <c r="R271" s="255"/>
      <c r="T271" s="255"/>
      <c r="V271" s="255"/>
      <c r="X271" s="255"/>
      <c r="Z271" s="255"/>
    </row>
    <row r="272" spans="16:26" s="1" customFormat="1">
      <c r="P272" s="255"/>
      <c r="R272" s="255"/>
      <c r="T272" s="255"/>
      <c r="V272" s="255"/>
      <c r="X272" s="255"/>
      <c r="Z272" s="255"/>
    </row>
    <row r="273" spans="16:26" s="1" customFormat="1">
      <c r="P273" s="255"/>
      <c r="R273" s="255"/>
      <c r="T273" s="255"/>
      <c r="V273" s="255"/>
      <c r="X273" s="255"/>
      <c r="Z273" s="255"/>
    </row>
    <row r="274" spans="16:26" s="1" customFormat="1">
      <c r="P274" s="255"/>
      <c r="R274" s="255"/>
      <c r="T274" s="255"/>
      <c r="V274" s="255"/>
      <c r="X274" s="255"/>
      <c r="Z274" s="255"/>
    </row>
    <row r="275" spans="16:26" s="1" customFormat="1">
      <c r="P275" s="255"/>
      <c r="R275" s="255"/>
      <c r="T275" s="255"/>
      <c r="V275" s="255"/>
      <c r="X275" s="255"/>
      <c r="Z275" s="255"/>
    </row>
    <row r="276" spans="16:26" s="1" customFormat="1">
      <c r="P276" s="255"/>
      <c r="R276" s="255"/>
      <c r="T276" s="255"/>
      <c r="V276" s="255"/>
      <c r="X276" s="255"/>
      <c r="Z276" s="255"/>
    </row>
    <row r="277" spans="16:26" s="1" customFormat="1">
      <c r="P277" s="255"/>
      <c r="R277" s="255"/>
      <c r="T277" s="255"/>
      <c r="V277" s="255"/>
      <c r="X277" s="255"/>
      <c r="Z277" s="255"/>
    </row>
    <row r="278" spans="16:26" s="1" customFormat="1">
      <c r="P278" s="255"/>
      <c r="R278" s="255"/>
      <c r="T278" s="255"/>
      <c r="V278" s="255"/>
      <c r="X278" s="255"/>
      <c r="Z278" s="255"/>
    </row>
    <row r="279" spans="16:26" s="1" customFormat="1">
      <c r="P279" s="255"/>
      <c r="R279" s="255"/>
      <c r="T279" s="255"/>
      <c r="V279" s="255"/>
      <c r="X279" s="255"/>
      <c r="Z279" s="255"/>
    </row>
    <row r="280" spans="16:26" s="1" customFormat="1">
      <c r="P280" s="255"/>
      <c r="R280" s="255"/>
      <c r="T280" s="255"/>
      <c r="V280" s="255"/>
      <c r="X280" s="255"/>
      <c r="Z280" s="255"/>
    </row>
    <row r="281" spans="16:26" s="1" customFormat="1">
      <c r="P281" s="255"/>
      <c r="R281" s="255"/>
      <c r="T281" s="255"/>
      <c r="V281" s="255"/>
      <c r="X281" s="255"/>
      <c r="Z281" s="255"/>
    </row>
    <row r="282" spans="16:26" s="1" customFormat="1">
      <c r="P282" s="255"/>
      <c r="R282" s="255"/>
      <c r="T282" s="255"/>
      <c r="V282" s="255"/>
      <c r="X282" s="255"/>
      <c r="Z282" s="255"/>
    </row>
    <row r="283" spans="16:26" s="1" customFormat="1">
      <c r="P283" s="255"/>
      <c r="R283" s="255"/>
      <c r="T283" s="255"/>
      <c r="V283" s="255"/>
      <c r="X283" s="255"/>
      <c r="Z283" s="255"/>
    </row>
    <row r="284" spans="16:26" s="1" customFormat="1">
      <c r="P284" s="255"/>
      <c r="R284" s="255"/>
      <c r="T284" s="255"/>
      <c r="V284" s="255"/>
      <c r="X284" s="255"/>
      <c r="Z284" s="255"/>
    </row>
    <row r="285" spans="16:26" s="1" customFormat="1">
      <c r="P285" s="255"/>
      <c r="R285" s="255"/>
      <c r="T285" s="255"/>
      <c r="V285" s="255"/>
      <c r="X285" s="255"/>
      <c r="Z285" s="255"/>
    </row>
    <row r="286" spans="16:26" s="1" customFormat="1">
      <c r="P286" s="255"/>
      <c r="R286" s="255"/>
      <c r="T286" s="255"/>
      <c r="V286" s="255"/>
      <c r="X286" s="255"/>
      <c r="Z286" s="255"/>
    </row>
    <row r="287" spans="16:26" s="1" customFormat="1">
      <c r="P287" s="255"/>
      <c r="R287" s="255"/>
      <c r="T287" s="255"/>
      <c r="V287" s="255"/>
      <c r="X287" s="255"/>
      <c r="Z287" s="255"/>
    </row>
    <row r="288" spans="16:26" s="1" customFormat="1">
      <c r="P288" s="255"/>
      <c r="R288" s="255"/>
      <c r="T288" s="255"/>
      <c r="V288" s="255"/>
      <c r="X288" s="255"/>
      <c r="Z288" s="255"/>
    </row>
    <row r="289" spans="1:26" s="1" customFormat="1">
      <c r="P289" s="255"/>
      <c r="R289" s="255"/>
      <c r="T289" s="255"/>
      <c r="V289" s="255"/>
      <c r="X289" s="255"/>
      <c r="Z289" s="255"/>
    </row>
    <row r="290" spans="1:26" s="1" customFormat="1">
      <c r="P290" s="255"/>
      <c r="R290" s="255"/>
      <c r="T290" s="255"/>
      <c r="V290" s="255"/>
      <c r="X290" s="255"/>
      <c r="Z290" s="255"/>
    </row>
    <row r="291" spans="1:26" s="1" customFormat="1">
      <c r="P291" s="255"/>
      <c r="R291" s="255"/>
      <c r="T291" s="255"/>
      <c r="V291" s="255"/>
      <c r="X291" s="255"/>
      <c r="Z291" s="255"/>
    </row>
    <row r="292" spans="1:26" s="1" customFormat="1">
      <c r="P292" s="255"/>
      <c r="R292" s="255"/>
      <c r="T292" s="255"/>
      <c r="V292" s="255"/>
      <c r="X292" s="255"/>
      <c r="Z292" s="255"/>
    </row>
    <row r="293" spans="1:26" s="1" customFormat="1">
      <c r="P293" s="255"/>
      <c r="R293" s="255"/>
      <c r="T293" s="255"/>
      <c r="V293" s="255"/>
      <c r="X293" s="255"/>
      <c r="Z293" s="255"/>
    </row>
    <row r="294" spans="1:26" s="1" customFormat="1">
      <c r="P294" s="255"/>
      <c r="R294" s="255"/>
      <c r="T294" s="255"/>
      <c r="V294" s="255"/>
      <c r="X294" s="255"/>
      <c r="Z294" s="255"/>
    </row>
    <row r="295" spans="1:26" s="1" customFormat="1">
      <c r="P295" s="255"/>
      <c r="R295" s="255"/>
      <c r="T295" s="255"/>
      <c r="V295" s="255"/>
      <c r="X295" s="255"/>
      <c r="Z295" s="255"/>
    </row>
    <row r="296" spans="1:26" s="1" customFormat="1">
      <c r="P296" s="255"/>
      <c r="R296" s="255"/>
      <c r="T296" s="255"/>
      <c r="V296" s="255"/>
      <c r="X296" s="255"/>
      <c r="Z296" s="255"/>
    </row>
    <row r="297" spans="1:26" s="1" customFormat="1">
      <c r="P297" s="255"/>
      <c r="R297" s="255"/>
      <c r="T297" s="255"/>
      <c r="V297" s="255"/>
      <c r="X297" s="255"/>
      <c r="Z297" s="255"/>
    </row>
    <row r="298" spans="1:26" s="1" customFormat="1">
      <c r="P298" s="255"/>
      <c r="R298" s="255"/>
      <c r="T298" s="255"/>
      <c r="V298" s="255"/>
      <c r="X298" s="255"/>
      <c r="Z298" s="255"/>
    </row>
    <row r="299" spans="1:26" s="1" customFormat="1">
      <c r="P299" s="255"/>
      <c r="R299" s="255"/>
      <c r="T299" s="255"/>
      <c r="V299" s="255"/>
      <c r="X299" s="255"/>
      <c r="Z299" s="255"/>
    </row>
    <row r="300" spans="1:26" s="1" customFormat="1">
      <c r="P300" s="255"/>
      <c r="R300" s="255"/>
      <c r="T300" s="255"/>
      <c r="V300" s="255"/>
      <c r="X300" s="255"/>
      <c r="Z300" s="255"/>
    </row>
    <row r="301" spans="1:26" s="1" customFormat="1">
      <c r="P301" s="255"/>
      <c r="R301" s="255"/>
      <c r="T301" s="255"/>
      <c r="V301" s="255"/>
      <c r="X301" s="255"/>
      <c r="Z301" s="255"/>
    </row>
    <row r="302" spans="1:26" s="1" customFormat="1">
      <c r="A302"/>
      <c r="N302"/>
      <c r="P302" s="255"/>
      <c r="R302" s="255"/>
      <c r="T302" s="255"/>
      <c r="V302" s="255"/>
      <c r="X302" s="255"/>
      <c r="Z302" s="255"/>
    </row>
    <row r="303" spans="1:26" s="1" customFormat="1">
      <c r="A303"/>
      <c r="N303"/>
      <c r="P303" s="255"/>
      <c r="R303" s="255"/>
      <c r="T303" s="255"/>
      <c r="V303" s="255"/>
      <c r="X303" s="255"/>
      <c r="Z303" s="255"/>
    </row>
  </sheetData>
  <sheetProtection algorithmName="SHA-512" hashValue="lQ7U58oO/EvdivvMWVvbT263GWdM298b61GUI5v7mjemuVFyG9pK6Dw7TYFrOB7Pevnu/PMaNhUE4ONAELqZnw==" saltValue="hH8Ky95ENGqh8r+EuC26lw==" spinCount="100000" sheet="1" objects="1" scenarios="1"/>
  <customSheetViews>
    <customSheetView guid="{15F8A144-BC19-4B70-B468-75C2D0F16780}" fitToPage="1">
      <selection sqref="A1:M1"/>
      <pageMargins left="0" right="0" top="0" bottom="0" header="0" footer="0"/>
      <pageSetup paperSize="3" scale="92" orientation="landscape" r:id="rId1"/>
    </customSheetView>
  </customSheetViews>
  <mergeCells count="1">
    <mergeCell ref="A1:N1"/>
  </mergeCells>
  <pageMargins left="0.2" right="0.2" top="0.25" bottom="0.25" header="0.3" footer="0.3"/>
  <pageSetup paperSize="3" scale="45" orientation="landscape"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7E58-0923-418A-A021-6BF86889EDFA}">
  <sheetPr codeName="Sheet32">
    <tabColor theme="7"/>
    <pageSetUpPr fitToPage="1"/>
  </sheetPr>
  <dimension ref="A1:CL371"/>
  <sheetViews>
    <sheetView zoomScale="73" zoomScaleNormal="100" workbookViewId="0">
      <selection activeCell="L35" sqref="L35"/>
    </sheetView>
  </sheetViews>
  <sheetFormatPr defaultRowHeight="15"/>
  <cols>
    <col min="1" max="1" width="2" customWidth="1"/>
    <col min="2" max="2" width="32.28515625" customWidth="1"/>
    <col min="3" max="13" width="35.7109375" customWidth="1"/>
    <col min="14" max="14" width="2.28515625" customWidth="1"/>
    <col min="15" max="15" width="35.7109375" customWidth="1"/>
    <col min="16" max="17" width="1.5703125" style="255" customWidth="1"/>
    <col min="18" max="26" width="9.140625" style="1"/>
  </cols>
  <sheetData>
    <row r="1" spans="1:90" ht="43.5" customHeight="1" thickBot="1">
      <c r="A1" s="753" t="s">
        <v>1818</v>
      </c>
      <c r="B1" s="754"/>
      <c r="C1" s="754"/>
      <c r="D1" s="754"/>
      <c r="E1" s="754"/>
      <c r="F1" s="754"/>
      <c r="G1" s="754"/>
      <c r="H1" s="754"/>
      <c r="I1" s="754"/>
      <c r="J1" s="754"/>
      <c r="K1" s="754"/>
      <c r="L1" s="754"/>
      <c r="M1" s="754"/>
      <c r="N1" s="754"/>
      <c r="O1" s="254"/>
    </row>
    <row r="2" spans="1:90" ht="30.75" thickBot="1">
      <c r="A2" s="255"/>
      <c r="B2" s="256" t="s">
        <v>280</v>
      </c>
      <c r="C2" s="256" t="s">
        <v>309</v>
      </c>
      <c r="D2" s="257" t="s">
        <v>1094</v>
      </c>
      <c r="E2" s="257" t="s">
        <v>372</v>
      </c>
      <c r="F2" s="257" t="s">
        <v>1095</v>
      </c>
      <c r="G2" s="257" t="s">
        <v>471</v>
      </c>
      <c r="H2" s="257" t="s">
        <v>514</v>
      </c>
      <c r="I2" s="392" t="s">
        <v>528</v>
      </c>
      <c r="J2" s="257" t="s">
        <v>1098</v>
      </c>
      <c r="K2" s="257" t="s">
        <v>1103</v>
      </c>
      <c r="L2" s="257" t="s">
        <v>1099</v>
      </c>
      <c r="M2" s="257" t="s">
        <v>1105</v>
      </c>
      <c r="N2" s="255"/>
      <c r="O2" s="257" t="s">
        <v>1130</v>
      </c>
    </row>
    <row r="3" spans="1:90" ht="30">
      <c r="A3" s="255"/>
      <c r="B3" s="400" t="s">
        <v>1217</v>
      </c>
      <c r="C3" s="432" t="s">
        <v>1275</v>
      </c>
      <c r="D3" s="440" t="s">
        <v>356</v>
      </c>
      <c r="E3" s="443" t="s">
        <v>1819</v>
      </c>
      <c r="F3" s="443" t="s">
        <v>393</v>
      </c>
      <c r="G3" s="434" t="s">
        <v>393</v>
      </c>
      <c r="H3" s="451" t="s">
        <v>515</v>
      </c>
      <c r="I3" s="434" t="s">
        <v>529</v>
      </c>
      <c r="J3" s="434" t="s">
        <v>544</v>
      </c>
      <c r="K3" s="434" t="s">
        <v>562</v>
      </c>
      <c r="L3" s="434" t="s">
        <v>575</v>
      </c>
      <c r="M3" s="434" t="s">
        <v>591</v>
      </c>
      <c r="N3" s="255"/>
      <c r="O3" s="254"/>
    </row>
    <row r="4" spans="1:90" ht="52.5" customHeight="1">
      <c r="A4" s="255"/>
      <c r="B4" s="401" t="s">
        <v>1221</v>
      </c>
      <c r="C4" s="401" t="s">
        <v>1279</v>
      </c>
      <c r="D4" s="441" t="s">
        <v>1362</v>
      </c>
      <c r="E4" s="441" t="s">
        <v>1391</v>
      </c>
      <c r="F4" s="441" t="s">
        <v>1440</v>
      </c>
      <c r="G4" s="418" t="s">
        <v>1593</v>
      </c>
      <c r="H4" s="452" t="s">
        <v>1666</v>
      </c>
      <c r="I4" s="439" t="s">
        <v>1703</v>
      </c>
      <c r="J4" s="454" t="s">
        <v>1728</v>
      </c>
      <c r="K4" s="418" t="s">
        <v>1768</v>
      </c>
      <c r="L4" s="418" t="s">
        <v>1783</v>
      </c>
      <c r="M4" s="454" t="s">
        <v>1801</v>
      </c>
      <c r="N4" s="255"/>
      <c r="O4" s="259"/>
      <c r="CC4" s="755" t="s">
        <v>1820</v>
      </c>
      <c r="CD4" s="755"/>
      <c r="CE4" s="755"/>
      <c r="CF4" s="755"/>
      <c r="CG4" s="755" t="s">
        <v>1821</v>
      </c>
      <c r="CH4" s="755"/>
      <c r="CI4" s="755"/>
      <c r="CJ4" s="755" t="s">
        <v>1822</v>
      </c>
      <c r="CK4" s="755"/>
      <c r="CL4" s="755"/>
    </row>
    <row r="5" spans="1:90" ht="51.75" customHeight="1">
      <c r="A5" s="255"/>
      <c r="B5" s="401" t="s">
        <v>1224</v>
      </c>
      <c r="C5" s="433"/>
      <c r="D5" s="441" t="s">
        <v>1366</v>
      </c>
      <c r="E5" s="441" t="s">
        <v>1395</v>
      </c>
      <c r="F5" s="441" t="s">
        <v>1444</v>
      </c>
      <c r="G5" s="418" t="s">
        <v>1595</v>
      </c>
      <c r="H5" s="452" t="s">
        <v>1668</v>
      </c>
      <c r="I5" s="418" t="s">
        <v>1706</v>
      </c>
      <c r="J5" s="418" t="s">
        <v>1729</v>
      </c>
      <c r="K5" s="418" t="s">
        <v>1770</v>
      </c>
      <c r="L5" s="454" t="s">
        <v>1784</v>
      </c>
      <c r="M5" s="418" t="s">
        <v>1802</v>
      </c>
      <c r="N5" s="255"/>
      <c r="O5" s="259"/>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CC5" s="755" t="s">
        <v>1823</v>
      </c>
      <c r="CD5" s="755"/>
      <c r="CE5" s="755"/>
      <c r="CF5" s="755"/>
      <c r="CG5" s="755" t="s">
        <v>1824</v>
      </c>
      <c r="CH5" s="755"/>
      <c r="CI5" s="755"/>
      <c r="CJ5" s="755" t="s">
        <v>1825</v>
      </c>
      <c r="CK5" s="755"/>
      <c r="CL5" s="755"/>
    </row>
    <row r="6" spans="1:90" ht="48" customHeight="1">
      <c r="A6" s="255"/>
      <c r="B6" s="402"/>
      <c r="C6" s="433"/>
      <c r="D6" s="441" t="s">
        <v>1369</v>
      </c>
      <c r="E6" s="441" t="s">
        <v>1398</v>
      </c>
      <c r="F6" s="441" t="s">
        <v>1447</v>
      </c>
      <c r="G6" s="454" t="s">
        <v>1597</v>
      </c>
      <c r="H6" s="452" t="s">
        <v>1670</v>
      </c>
      <c r="I6" s="454" t="s">
        <v>1708</v>
      </c>
      <c r="J6" s="454" t="s">
        <v>1730</v>
      </c>
      <c r="K6" s="418" t="s">
        <v>1771</v>
      </c>
      <c r="L6" s="418" t="s">
        <v>1785</v>
      </c>
      <c r="M6" s="454" t="s">
        <v>1803</v>
      </c>
      <c r="N6" s="255"/>
      <c r="O6" s="259"/>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CC6" s="755" t="s">
        <v>1826</v>
      </c>
      <c r="CD6" s="755"/>
      <c r="CE6" s="755"/>
      <c r="CF6" s="755"/>
      <c r="CG6" s="755" t="s">
        <v>1827</v>
      </c>
      <c r="CH6" s="755"/>
      <c r="CI6" s="755"/>
      <c r="CJ6" s="755" t="s">
        <v>1828</v>
      </c>
      <c r="CK6" s="755"/>
      <c r="CL6" s="755"/>
    </row>
    <row r="7" spans="1:90" ht="102" customHeight="1">
      <c r="A7" s="255"/>
      <c r="B7" s="402"/>
      <c r="C7" s="406"/>
      <c r="D7" s="441" t="s">
        <v>1372</v>
      </c>
      <c r="E7" s="441" t="s">
        <v>1401</v>
      </c>
      <c r="F7" s="441" t="s">
        <v>1449</v>
      </c>
      <c r="G7" s="418" t="s">
        <v>1598</v>
      </c>
      <c r="H7" s="452" t="s">
        <v>1672</v>
      </c>
      <c r="I7" s="418" t="s">
        <v>1710</v>
      </c>
      <c r="J7" s="418" t="s">
        <v>1731</v>
      </c>
      <c r="K7" s="418" t="s">
        <v>1772</v>
      </c>
      <c r="L7" s="466"/>
      <c r="M7" s="418" t="s">
        <v>1804</v>
      </c>
      <c r="N7" s="255"/>
      <c r="O7" s="259"/>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CC7" s="755" t="s">
        <v>1829</v>
      </c>
      <c r="CD7" s="755"/>
      <c r="CE7" s="755"/>
      <c r="CF7" s="755"/>
      <c r="CG7" s="755" t="s">
        <v>1830</v>
      </c>
      <c r="CH7" s="755"/>
      <c r="CI7" s="755"/>
      <c r="CJ7" s="755" t="s">
        <v>1831</v>
      </c>
      <c r="CK7" s="755"/>
      <c r="CL7" s="755"/>
    </row>
    <row r="8" spans="1:90" ht="72" customHeight="1" thickBot="1">
      <c r="A8" s="255"/>
      <c r="B8" s="403"/>
      <c r="C8" s="412"/>
      <c r="D8" s="442"/>
      <c r="E8" s="442"/>
      <c r="F8" s="441" t="s">
        <v>1451</v>
      </c>
      <c r="G8" s="447"/>
      <c r="H8" s="453"/>
      <c r="I8" s="464" t="s">
        <v>1712</v>
      </c>
      <c r="J8" s="447"/>
      <c r="K8" s="447"/>
      <c r="L8" s="447"/>
      <c r="M8" s="447"/>
      <c r="N8" s="255"/>
      <c r="O8" s="259"/>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CC8" s="755" t="s">
        <v>1832</v>
      </c>
      <c r="CD8" s="755"/>
      <c r="CE8" s="755"/>
      <c r="CF8" s="755"/>
      <c r="CG8" s="755" t="s">
        <v>1833</v>
      </c>
      <c r="CH8" s="755"/>
      <c r="CI8" s="755"/>
      <c r="CJ8" s="755" t="s">
        <v>1834</v>
      </c>
      <c r="CK8" s="755"/>
      <c r="CL8" s="755"/>
    </row>
    <row r="9" spans="1:90" ht="45.75" thickBot="1">
      <c r="A9" s="255"/>
      <c r="B9" s="405" t="s">
        <v>1233</v>
      </c>
      <c r="C9" s="405" t="s">
        <v>1293</v>
      </c>
      <c r="D9" s="443" t="s">
        <v>1113</v>
      </c>
      <c r="E9" s="443" t="s">
        <v>379</v>
      </c>
      <c r="F9" s="455" t="s">
        <v>1452</v>
      </c>
      <c r="G9" s="434" t="s">
        <v>476</v>
      </c>
      <c r="H9" s="451" t="s">
        <v>520</v>
      </c>
      <c r="I9" s="434" t="s">
        <v>533</v>
      </c>
      <c r="J9" s="456" t="s">
        <v>548</v>
      </c>
      <c r="K9" s="434" t="s">
        <v>1104</v>
      </c>
      <c r="L9" s="434" t="s">
        <v>144</v>
      </c>
      <c r="M9" s="434" t="s">
        <v>593</v>
      </c>
      <c r="N9" s="255"/>
      <c r="O9" s="259"/>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CC9" s="755" t="s">
        <v>1835</v>
      </c>
      <c r="CD9" s="755"/>
      <c r="CE9" s="755"/>
      <c r="CF9" s="755"/>
      <c r="CG9" s="756" t="s">
        <v>1836</v>
      </c>
      <c r="CH9" s="756"/>
      <c r="CI9" s="756"/>
      <c r="CJ9" s="755" t="s">
        <v>1837</v>
      </c>
      <c r="CK9" s="755"/>
      <c r="CL9" s="755"/>
    </row>
    <row r="10" spans="1:90" ht="88.5" customHeight="1">
      <c r="A10" s="255"/>
      <c r="B10" s="401" t="s">
        <v>1237</v>
      </c>
      <c r="C10" s="401" t="s">
        <v>1297</v>
      </c>
      <c r="D10" s="441" t="s">
        <v>1377</v>
      </c>
      <c r="E10" s="441" t="s">
        <v>1408</v>
      </c>
      <c r="F10" s="443" t="s">
        <v>397</v>
      </c>
      <c r="G10" s="439" t="s">
        <v>1600</v>
      </c>
      <c r="H10" s="452" t="s">
        <v>1679</v>
      </c>
      <c r="I10" s="418" t="s">
        <v>1715</v>
      </c>
      <c r="J10" s="465" t="s">
        <v>1738</v>
      </c>
      <c r="K10" s="418" t="s">
        <v>1775</v>
      </c>
      <c r="L10" s="418" t="s">
        <v>1516</v>
      </c>
      <c r="M10" s="418" t="s">
        <v>1775</v>
      </c>
      <c r="N10" s="255"/>
      <c r="O10" s="259"/>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CC10" s="755" t="s">
        <v>1838</v>
      </c>
      <c r="CD10" s="755"/>
      <c r="CE10" s="755"/>
      <c r="CF10" s="755"/>
      <c r="CG10" s="755" t="s">
        <v>1839</v>
      </c>
      <c r="CH10" s="755"/>
      <c r="CI10" s="755"/>
      <c r="CJ10" s="755" t="s">
        <v>1840</v>
      </c>
      <c r="CK10" s="755"/>
      <c r="CL10" s="755"/>
    </row>
    <row r="11" spans="1:90" ht="97.5" customHeight="1">
      <c r="A11" s="255"/>
      <c r="B11" s="406"/>
      <c r="C11" s="401" t="s">
        <v>1300</v>
      </c>
      <c r="D11" s="441" t="s">
        <v>1379</v>
      </c>
      <c r="E11" s="441" t="s">
        <v>1411</v>
      </c>
      <c r="F11" s="441" t="s">
        <v>1458</v>
      </c>
      <c r="G11" s="439" t="s">
        <v>1602</v>
      </c>
      <c r="H11" s="452" t="s">
        <v>1681</v>
      </c>
      <c r="I11" s="418" t="s">
        <v>1717</v>
      </c>
      <c r="J11" s="465" t="s">
        <v>1741</v>
      </c>
      <c r="K11" s="418" t="s">
        <v>1776</v>
      </c>
      <c r="L11" s="418" t="s">
        <v>1787</v>
      </c>
      <c r="M11" s="418" t="s">
        <v>1808</v>
      </c>
      <c r="N11" s="255"/>
      <c r="O11" s="259"/>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CC11" s="755" t="s">
        <v>1841</v>
      </c>
      <c r="CD11" s="755"/>
      <c r="CE11" s="755"/>
      <c r="CF11" s="755"/>
      <c r="CG11" s="755" t="s">
        <v>1842</v>
      </c>
      <c r="CH11" s="755"/>
      <c r="CI11" s="755"/>
      <c r="CJ11" s="755" t="s">
        <v>1843</v>
      </c>
      <c r="CK11" s="755"/>
      <c r="CL11" s="755"/>
    </row>
    <row r="12" spans="1:90" ht="77.25" customHeight="1">
      <c r="A12" s="255"/>
      <c r="B12" s="406"/>
      <c r="C12" s="406"/>
      <c r="D12" s="441" t="s">
        <v>1381</v>
      </c>
      <c r="E12" s="441" t="s">
        <v>1413</v>
      </c>
      <c r="F12" s="441" t="s">
        <v>1460</v>
      </c>
      <c r="G12" s="418" t="s">
        <v>1605</v>
      </c>
      <c r="H12" s="461"/>
      <c r="I12" s="418" t="s">
        <v>1719</v>
      </c>
      <c r="J12" s="465" t="s">
        <v>1744</v>
      </c>
      <c r="K12" s="418" t="s">
        <v>1777</v>
      </c>
      <c r="L12" s="418" t="s">
        <v>1788</v>
      </c>
      <c r="M12" s="437"/>
      <c r="N12" s="255"/>
      <c r="O12" s="259"/>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CC12" s="755" t="s">
        <v>1844</v>
      </c>
      <c r="CD12" s="755"/>
      <c r="CE12" s="755"/>
      <c r="CF12" s="755"/>
      <c r="CG12" s="755" t="s">
        <v>1845</v>
      </c>
      <c r="CH12" s="755"/>
      <c r="CI12" s="755"/>
      <c r="CJ12" s="755" t="s">
        <v>1846</v>
      </c>
      <c r="CK12" s="755"/>
      <c r="CL12" s="755"/>
    </row>
    <row r="13" spans="1:90" ht="46.5" customHeight="1" thickBot="1">
      <c r="A13" s="255"/>
      <c r="B13" s="407"/>
      <c r="C13" s="410"/>
      <c r="D13" s="446"/>
      <c r="E13" s="445"/>
      <c r="F13" s="442"/>
      <c r="G13" s="447"/>
      <c r="H13" s="453"/>
      <c r="I13" s="454" t="s">
        <v>1661</v>
      </c>
      <c r="J13" s="463"/>
      <c r="K13" s="438"/>
      <c r="L13" s="438"/>
      <c r="M13" s="438"/>
      <c r="N13" s="255"/>
      <c r="O13" s="259"/>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CC13" s="755" t="s">
        <v>1847</v>
      </c>
      <c r="CD13" s="755"/>
      <c r="CE13" s="755"/>
      <c r="CF13" s="755"/>
      <c r="CG13" s="755" t="s">
        <v>1848</v>
      </c>
      <c r="CH13" s="755"/>
      <c r="CI13" s="755"/>
      <c r="CJ13" s="755"/>
      <c r="CK13" s="755"/>
      <c r="CL13" s="755"/>
    </row>
    <row r="14" spans="1:90" s="1" customFormat="1" ht="39" thickBot="1">
      <c r="A14" s="255"/>
      <c r="B14" s="405" t="s">
        <v>1246</v>
      </c>
      <c r="C14" s="435" t="s">
        <v>1306</v>
      </c>
      <c r="D14" s="443" t="s">
        <v>1114</v>
      </c>
      <c r="E14" s="449" t="s">
        <v>384</v>
      </c>
      <c r="F14" s="443" t="s">
        <v>401</v>
      </c>
      <c r="G14" s="434" t="s">
        <v>401</v>
      </c>
      <c r="H14" s="451" t="s">
        <v>525</v>
      </c>
      <c r="I14" s="462" t="s">
        <v>1721</v>
      </c>
      <c r="J14" s="456" t="s">
        <v>552</v>
      </c>
      <c r="K14" s="434" t="s">
        <v>569</v>
      </c>
      <c r="L14" s="434" t="s">
        <v>583</v>
      </c>
      <c r="M14" s="434" t="s">
        <v>595</v>
      </c>
      <c r="N14" s="255"/>
      <c r="O14" s="259"/>
      <c r="P14" s="255"/>
      <c r="Q14" s="255"/>
      <c r="CC14" s="755" t="s">
        <v>1849</v>
      </c>
      <c r="CD14" s="755"/>
      <c r="CE14" s="755"/>
      <c r="CF14" s="755"/>
      <c r="CG14" s="755" t="s">
        <v>1850</v>
      </c>
      <c r="CH14" s="755"/>
      <c r="CI14" s="755"/>
      <c r="CJ14" s="755"/>
      <c r="CK14" s="755"/>
      <c r="CL14" s="755"/>
    </row>
    <row r="15" spans="1:90" s="1" customFormat="1" ht="78" customHeight="1">
      <c r="A15" s="255"/>
      <c r="B15" s="401" t="s">
        <v>1249</v>
      </c>
      <c r="C15" s="436" t="s">
        <v>1310</v>
      </c>
      <c r="D15" s="441" t="s">
        <v>1385</v>
      </c>
      <c r="E15" s="441" t="s">
        <v>1419</v>
      </c>
      <c r="F15" s="441" t="s">
        <v>1468</v>
      </c>
      <c r="G15" s="418" t="s">
        <v>1611</v>
      </c>
      <c r="H15" s="457" t="s">
        <v>1688</v>
      </c>
      <c r="J15" s="418" t="s">
        <v>1751</v>
      </c>
      <c r="K15" s="418" t="s">
        <v>1779</v>
      </c>
      <c r="L15" s="418" t="s">
        <v>1792</v>
      </c>
      <c r="M15" s="418" t="s">
        <v>1810</v>
      </c>
      <c r="N15" s="255"/>
      <c r="O15" s="259"/>
      <c r="P15" s="255"/>
      <c r="Q15" s="255"/>
      <c r="CC15" s="755" t="s">
        <v>1851</v>
      </c>
      <c r="CD15" s="755"/>
      <c r="CE15" s="755"/>
      <c r="CF15" s="755"/>
      <c r="CG15" s="755" t="s">
        <v>1852</v>
      </c>
      <c r="CH15" s="755"/>
      <c r="CI15" s="755"/>
      <c r="CJ15" s="755"/>
      <c r="CK15" s="755"/>
      <c r="CL15" s="755"/>
    </row>
    <row r="16" spans="1:90" s="1" customFormat="1" ht="66.75" customHeight="1">
      <c r="A16" s="255"/>
      <c r="B16" s="401" t="s">
        <v>1252</v>
      </c>
      <c r="C16" s="401" t="s">
        <v>1313</v>
      </c>
      <c r="D16" s="441" t="s">
        <v>1386</v>
      </c>
      <c r="E16" s="441" t="s">
        <v>1422</v>
      </c>
      <c r="F16" s="441" t="s">
        <v>1472</v>
      </c>
      <c r="G16" s="418" t="s">
        <v>1598</v>
      </c>
      <c r="H16" s="457" t="s">
        <v>1691</v>
      </c>
      <c r="J16" s="418" t="s">
        <v>1753</v>
      </c>
      <c r="K16" s="418" t="s">
        <v>1780</v>
      </c>
      <c r="L16" s="418" t="s">
        <v>1794</v>
      </c>
      <c r="M16" s="437"/>
      <c r="N16" s="255"/>
      <c r="O16" s="259"/>
      <c r="P16" s="255"/>
      <c r="Q16" s="255"/>
      <c r="CC16" s="755" t="s">
        <v>1853</v>
      </c>
      <c r="CD16" s="755"/>
      <c r="CE16" s="755"/>
      <c r="CF16" s="755"/>
      <c r="CG16" s="755" t="s">
        <v>1854</v>
      </c>
      <c r="CH16" s="755"/>
      <c r="CI16" s="755"/>
      <c r="CJ16" s="755"/>
      <c r="CK16" s="755"/>
      <c r="CL16" s="755"/>
    </row>
    <row r="17" spans="1:90" s="1" customFormat="1" ht="68.25" customHeight="1">
      <c r="A17" s="255"/>
      <c r="B17" s="406"/>
      <c r="C17" s="406"/>
      <c r="D17" s="444"/>
      <c r="E17" s="441" t="s">
        <v>1425</v>
      </c>
      <c r="F17" s="441" t="s">
        <v>1474</v>
      </c>
      <c r="G17" s="437"/>
      <c r="H17" s="457" t="s">
        <v>1693</v>
      </c>
      <c r="J17" s="418" t="s">
        <v>1756</v>
      </c>
      <c r="K17" s="437"/>
      <c r="L17" s="437"/>
      <c r="M17" s="437"/>
      <c r="N17" s="255"/>
      <c r="O17" s="259"/>
      <c r="P17" s="255"/>
      <c r="Q17" s="255"/>
      <c r="CC17" s="755" t="s">
        <v>1855</v>
      </c>
      <c r="CD17" s="755"/>
      <c r="CE17" s="755"/>
      <c r="CF17" s="755"/>
      <c r="CG17" s="755" t="s">
        <v>1856</v>
      </c>
      <c r="CH17" s="755"/>
      <c r="CI17" s="755"/>
      <c r="CJ17" s="755"/>
      <c r="CK17" s="755"/>
      <c r="CL17" s="755"/>
    </row>
    <row r="18" spans="1:90" s="1" customFormat="1" ht="69" customHeight="1" thickBot="1">
      <c r="A18" s="255"/>
      <c r="B18" s="407"/>
      <c r="C18" s="412"/>
      <c r="D18" s="445"/>
      <c r="E18" s="442"/>
      <c r="F18" s="455" t="s">
        <v>1476</v>
      </c>
      <c r="G18" s="438"/>
      <c r="H18" s="457" t="s">
        <v>1694</v>
      </c>
      <c r="J18" s="464" t="s">
        <v>1758</v>
      </c>
      <c r="K18" s="438"/>
      <c r="L18" s="438"/>
      <c r="M18" s="438"/>
      <c r="N18" s="255"/>
      <c r="O18" s="259"/>
      <c r="P18" s="255"/>
      <c r="Q18" s="255"/>
      <c r="CC18" s="755" t="s">
        <v>1857</v>
      </c>
      <c r="CD18" s="755"/>
      <c r="CE18" s="755"/>
      <c r="CF18" s="755"/>
      <c r="CG18" s="755" t="s">
        <v>1858</v>
      </c>
      <c r="CH18" s="755"/>
      <c r="CI18" s="755"/>
      <c r="CJ18" s="755"/>
      <c r="CK18" s="755"/>
      <c r="CL18" s="755"/>
    </row>
    <row r="19" spans="1:90" s="1" customFormat="1" ht="80.25" customHeight="1">
      <c r="A19" s="255"/>
      <c r="B19" s="405" t="s">
        <v>1259</v>
      </c>
      <c r="C19" s="421" t="s">
        <v>1322</v>
      </c>
      <c r="E19" s="443" t="s">
        <v>388</v>
      </c>
      <c r="F19" s="434" t="s">
        <v>407</v>
      </c>
      <c r="H19" s="439" t="s">
        <v>1695</v>
      </c>
      <c r="J19" s="434" t="s">
        <v>557</v>
      </c>
      <c r="K19" s="8"/>
      <c r="L19" s="434" t="s">
        <v>586</v>
      </c>
      <c r="M19" s="434" t="s">
        <v>586</v>
      </c>
      <c r="N19" s="255"/>
      <c r="O19" s="259"/>
      <c r="P19" s="255"/>
      <c r="Q19" s="255"/>
      <c r="CC19" s="755" t="s">
        <v>1859</v>
      </c>
      <c r="CD19" s="755"/>
      <c r="CE19" s="755"/>
      <c r="CF19" s="755"/>
      <c r="CG19" s="755" t="s">
        <v>1860</v>
      </c>
      <c r="CH19" s="755"/>
      <c r="CI19" s="755"/>
      <c r="CJ19" s="755"/>
      <c r="CK19" s="755"/>
      <c r="CL19" s="755"/>
    </row>
    <row r="20" spans="1:90" s="1" customFormat="1" ht="57" customHeight="1">
      <c r="A20" s="255"/>
      <c r="B20" s="401" t="s">
        <v>1263</v>
      </c>
      <c r="C20" s="418" t="s">
        <v>1326</v>
      </c>
      <c r="E20" s="441" t="s">
        <v>1432</v>
      </c>
      <c r="F20" s="439" t="s">
        <v>1484</v>
      </c>
      <c r="H20" s="439" t="s">
        <v>1696</v>
      </c>
      <c r="J20" s="418" t="s">
        <v>1761</v>
      </c>
      <c r="K20" s="8"/>
      <c r="L20" s="418" t="s">
        <v>1458</v>
      </c>
      <c r="M20" s="418" t="s">
        <v>1777</v>
      </c>
      <c r="N20" s="255"/>
      <c r="O20" s="259"/>
      <c r="P20" s="255"/>
      <c r="Q20" s="255"/>
      <c r="CC20" s="755" t="s">
        <v>1861</v>
      </c>
      <c r="CD20" s="755"/>
      <c r="CE20" s="755"/>
      <c r="CF20" s="755"/>
      <c r="CG20" s="755" t="s">
        <v>1862</v>
      </c>
      <c r="CH20" s="755"/>
      <c r="CI20" s="755"/>
      <c r="CJ20" s="755"/>
      <c r="CK20" s="755"/>
      <c r="CL20" s="755"/>
    </row>
    <row r="21" spans="1:90" s="1" customFormat="1" ht="72" customHeight="1">
      <c r="A21" s="255"/>
      <c r="B21" s="406"/>
      <c r="C21" s="418" t="s">
        <v>1329</v>
      </c>
      <c r="E21" s="441" t="s">
        <v>1434</v>
      </c>
      <c r="F21" s="439" t="s">
        <v>1487</v>
      </c>
      <c r="H21" s="439" t="s">
        <v>1697</v>
      </c>
      <c r="J21" s="454" t="s">
        <v>1763</v>
      </c>
      <c r="K21" s="8"/>
      <c r="L21" s="418"/>
      <c r="M21" s="437"/>
      <c r="N21" s="255"/>
      <c r="O21" s="259"/>
      <c r="P21" s="255"/>
      <c r="Q21" s="255"/>
      <c r="CC21" s="755" t="s">
        <v>1863</v>
      </c>
      <c r="CD21" s="755"/>
      <c r="CE21" s="755"/>
      <c r="CF21" s="755"/>
      <c r="CG21" s="755" t="s">
        <v>1864</v>
      </c>
      <c r="CH21" s="755"/>
      <c r="CI21" s="755"/>
      <c r="CJ21" s="755"/>
      <c r="CK21" s="755"/>
      <c r="CL21" s="755"/>
    </row>
    <row r="22" spans="1:90" s="1" customFormat="1" ht="54.75" customHeight="1">
      <c r="A22" s="255"/>
      <c r="B22" s="406"/>
      <c r="C22" s="409"/>
      <c r="E22" s="444"/>
      <c r="F22" s="439" t="s">
        <v>1490</v>
      </c>
      <c r="H22" s="439" t="s">
        <v>1698</v>
      </c>
      <c r="J22" s="437"/>
      <c r="K22" s="8"/>
      <c r="L22" s="437"/>
      <c r="M22" s="437"/>
      <c r="N22" s="255"/>
      <c r="O22" s="259"/>
      <c r="P22" s="255"/>
      <c r="Q22" s="255"/>
      <c r="CC22" s="755" t="s">
        <v>1865</v>
      </c>
      <c r="CD22" s="755"/>
      <c r="CE22" s="755"/>
      <c r="CF22" s="755"/>
      <c r="CG22" s="755" t="s">
        <v>1866</v>
      </c>
      <c r="CH22" s="755"/>
      <c r="CI22" s="755"/>
      <c r="CJ22" s="755"/>
      <c r="CK22" s="755"/>
      <c r="CL22" s="755"/>
    </row>
    <row r="23" spans="1:90" s="1" customFormat="1" ht="29.25" customHeight="1" thickBot="1">
      <c r="A23" s="255"/>
      <c r="B23" s="412"/>
      <c r="C23" s="410"/>
      <c r="E23" s="438"/>
      <c r="F23" s="259"/>
      <c r="G23" s="7"/>
      <c r="H23" s="450" t="s">
        <v>1699</v>
      </c>
      <c r="J23" s="438"/>
      <c r="K23" s="8"/>
      <c r="L23" s="438"/>
      <c r="M23" s="438"/>
      <c r="N23" s="255"/>
      <c r="O23" s="259"/>
      <c r="P23" s="255"/>
      <c r="Q23" s="255"/>
      <c r="CC23" s="755" t="s">
        <v>1867</v>
      </c>
      <c r="CD23" s="755"/>
      <c r="CE23" s="755"/>
      <c r="CF23" s="755"/>
      <c r="CG23" s="755" t="s">
        <v>1868</v>
      </c>
      <c r="CH23" s="755"/>
      <c r="CI23" s="755"/>
      <c r="CJ23" s="755"/>
      <c r="CK23" s="755"/>
      <c r="CL23" s="755"/>
    </row>
    <row r="24" spans="1:90" s="1" customFormat="1" ht="24">
      <c r="A24" s="255"/>
      <c r="B24" s="7"/>
      <c r="C24" s="422" t="s">
        <v>1337</v>
      </c>
      <c r="D24" s="8"/>
      <c r="F24" s="434" t="s">
        <v>413</v>
      </c>
      <c r="G24" s="8"/>
      <c r="H24" s="259"/>
      <c r="I24" s="259"/>
      <c r="J24" s="259"/>
      <c r="K24" s="259"/>
      <c r="L24" s="259"/>
      <c r="M24" s="259"/>
      <c r="N24" s="255"/>
      <c r="O24" s="259"/>
      <c r="P24" s="255"/>
      <c r="Q24" s="255"/>
      <c r="CC24" s="755" t="s">
        <v>1869</v>
      </c>
      <c r="CD24" s="755"/>
      <c r="CE24" s="755"/>
      <c r="CF24" s="755"/>
      <c r="CG24" s="755" t="s">
        <v>1870</v>
      </c>
      <c r="CH24" s="755"/>
      <c r="CI24" s="755"/>
      <c r="CJ24" s="755"/>
      <c r="CK24" s="755"/>
      <c r="CL24" s="755"/>
    </row>
    <row r="25" spans="1:90" s="1" customFormat="1" ht="54.75" customHeight="1">
      <c r="A25" s="255"/>
      <c r="B25" s="7"/>
      <c r="C25" s="418" t="s">
        <v>1339</v>
      </c>
      <c r="D25" s="8"/>
      <c r="F25" s="439" t="s">
        <v>1493</v>
      </c>
      <c r="G25" s="8"/>
      <c r="H25" s="259"/>
      <c r="I25" s="259"/>
      <c r="J25" s="259"/>
      <c r="K25" s="259"/>
      <c r="L25" s="259"/>
      <c r="M25" s="259"/>
      <c r="N25" s="255"/>
      <c r="O25" s="259"/>
      <c r="P25" s="255"/>
      <c r="Q25" s="255"/>
      <c r="CC25" s="755" t="s">
        <v>1871</v>
      </c>
      <c r="CD25" s="755"/>
      <c r="CE25" s="755"/>
      <c r="CF25" s="755"/>
      <c r="CG25" s="755" t="s">
        <v>1872</v>
      </c>
      <c r="CH25" s="755"/>
      <c r="CI25" s="755"/>
      <c r="CJ25" s="755"/>
      <c r="CK25" s="755"/>
      <c r="CL25" s="755"/>
    </row>
    <row r="26" spans="1:90" s="1" customFormat="1" ht="53.25" customHeight="1">
      <c r="A26" s="255"/>
      <c r="B26" s="7"/>
      <c r="C26" s="409"/>
      <c r="D26" s="8"/>
      <c r="F26" s="439" t="s">
        <v>1496</v>
      </c>
      <c r="G26" s="8"/>
      <c r="H26" s="259"/>
      <c r="I26" s="259"/>
      <c r="J26" s="259"/>
      <c r="K26" s="259"/>
      <c r="L26" s="259"/>
      <c r="M26" s="259"/>
      <c r="N26" s="255"/>
      <c r="O26" s="259"/>
      <c r="P26" s="255"/>
      <c r="Q26" s="255"/>
      <c r="CC26" s="755" t="s">
        <v>1873</v>
      </c>
      <c r="CD26" s="755"/>
      <c r="CE26" s="755"/>
      <c r="CF26" s="755"/>
      <c r="CG26" s="755" t="s">
        <v>1874</v>
      </c>
      <c r="CH26" s="755"/>
      <c r="CI26" s="755"/>
      <c r="CJ26" s="755"/>
      <c r="CK26" s="755"/>
      <c r="CL26" s="755"/>
    </row>
    <row r="27" spans="1:90" s="1" customFormat="1" ht="54.75" customHeight="1" thickBot="1">
      <c r="A27" s="255"/>
      <c r="B27" s="7"/>
      <c r="C27" s="409"/>
      <c r="D27" s="8"/>
      <c r="F27" s="439" t="s">
        <v>1498</v>
      </c>
      <c r="G27" s="8"/>
      <c r="H27" s="259"/>
      <c r="I27" s="259"/>
      <c r="J27" s="259"/>
      <c r="K27" s="259"/>
      <c r="L27" s="259"/>
      <c r="M27" s="259"/>
      <c r="N27" s="255"/>
      <c r="O27" s="259"/>
      <c r="P27" s="255"/>
      <c r="Q27" s="255"/>
      <c r="CC27" s="755" t="s">
        <v>1875</v>
      </c>
      <c r="CD27" s="755"/>
      <c r="CE27" s="755"/>
      <c r="CF27" s="755"/>
      <c r="CG27" s="755" t="s">
        <v>1876</v>
      </c>
      <c r="CH27" s="755"/>
      <c r="CI27" s="755"/>
      <c r="CJ27" s="755"/>
      <c r="CK27" s="755"/>
      <c r="CL27" s="755"/>
    </row>
    <row r="28" spans="1:90" s="1" customFormat="1" ht="15.75" thickBot="1">
      <c r="A28" s="255"/>
      <c r="B28" s="7"/>
      <c r="C28" s="410"/>
      <c r="D28" s="8"/>
      <c r="F28" s="434" t="s">
        <v>419</v>
      </c>
      <c r="G28" s="8"/>
      <c r="H28" s="259"/>
      <c r="I28" s="259"/>
      <c r="J28" s="259"/>
      <c r="K28" s="259"/>
      <c r="L28" s="259"/>
      <c r="M28" s="259"/>
      <c r="N28" s="255"/>
      <c r="O28" s="259"/>
      <c r="P28" s="255"/>
      <c r="Q28" s="255"/>
      <c r="CC28" s="755" t="s">
        <v>1877</v>
      </c>
      <c r="CD28" s="755"/>
      <c r="CE28" s="755"/>
      <c r="CF28" s="755"/>
      <c r="CG28" s="755" t="s">
        <v>1878</v>
      </c>
      <c r="CH28" s="755"/>
      <c r="CI28" s="755"/>
      <c r="CJ28" s="755"/>
      <c r="CK28" s="755"/>
      <c r="CL28" s="755"/>
    </row>
    <row r="29" spans="1:90" s="1" customFormat="1">
      <c r="A29" s="255"/>
      <c r="B29" s="7"/>
      <c r="C29" s="387" t="s">
        <v>1345</v>
      </c>
      <c r="D29" s="8"/>
      <c r="F29" s="439" t="s">
        <v>1504</v>
      </c>
      <c r="G29" s="8"/>
      <c r="H29" s="259"/>
      <c r="I29" s="259"/>
      <c r="J29" s="259"/>
      <c r="K29" s="259"/>
      <c r="L29" s="259"/>
      <c r="M29" s="259"/>
      <c r="N29" s="255"/>
      <c r="O29" s="259"/>
      <c r="P29" s="255"/>
      <c r="Q29" s="255"/>
      <c r="CC29" s="755" t="s">
        <v>1879</v>
      </c>
      <c r="CD29" s="755"/>
      <c r="CE29" s="755"/>
      <c r="CF29" s="755"/>
      <c r="CG29" s="755" t="s">
        <v>1880</v>
      </c>
      <c r="CH29" s="755"/>
      <c r="CI29" s="755"/>
      <c r="CJ29" s="755"/>
      <c r="CK29" s="755"/>
      <c r="CL29" s="755"/>
    </row>
    <row r="30" spans="1:90" s="1" customFormat="1" ht="58.5" customHeight="1" thickBot="1">
      <c r="A30" s="255"/>
      <c r="B30" s="7"/>
      <c r="C30" s="418" t="s">
        <v>1346</v>
      </c>
      <c r="D30" s="8"/>
      <c r="F30" s="439" t="s">
        <v>1506</v>
      </c>
      <c r="G30" s="8"/>
      <c r="H30" s="259"/>
      <c r="I30" s="259"/>
      <c r="J30" s="259"/>
      <c r="K30" s="259"/>
      <c r="L30" s="259"/>
      <c r="M30" s="259"/>
      <c r="N30" s="255"/>
      <c r="O30" s="259"/>
      <c r="P30" s="255"/>
      <c r="Q30" s="255"/>
      <c r="CC30" s="755" t="s">
        <v>1881</v>
      </c>
      <c r="CD30" s="755"/>
      <c r="CE30" s="755"/>
      <c r="CF30" s="755"/>
      <c r="CG30" s="755" t="s">
        <v>1882</v>
      </c>
      <c r="CH30" s="755"/>
      <c r="CI30" s="755"/>
      <c r="CJ30" s="755"/>
      <c r="CK30" s="755"/>
      <c r="CL30" s="755"/>
    </row>
    <row r="31" spans="1:90" s="1" customFormat="1" ht="43.5" customHeight="1">
      <c r="A31" s="255"/>
      <c r="B31" s="7"/>
      <c r="C31" s="418" t="s">
        <v>1347</v>
      </c>
      <c r="D31" s="8"/>
      <c r="F31" s="434" t="s">
        <v>230</v>
      </c>
      <c r="G31" s="8"/>
      <c r="H31" s="259"/>
      <c r="I31" s="259"/>
      <c r="J31" s="259"/>
      <c r="K31" s="259"/>
      <c r="L31" s="259"/>
      <c r="M31" s="259"/>
      <c r="N31" s="255"/>
      <c r="O31" s="259"/>
      <c r="P31" s="255"/>
      <c r="Q31" s="255"/>
      <c r="CC31" s="755" t="s">
        <v>1883</v>
      </c>
      <c r="CD31" s="755"/>
      <c r="CE31" s="755"/>
      <c r="CF31" s="755"/>
      <c r="CG31" s="755" t="s">
        <v>1884</v>
      </c>
      <c r="CH31" s="755"/>
      <c r="CI31" s="755"/>
      <c r="CJ31" s="755"/>
      <c r="CK31" s="755"/>
      <c r="CL31" s="755"/>
    </row>
    <row r="32" spans="1:90" s="1" customFormat="1" ht="30">
      <c r="A32" s="255"/>
      <c r="B32" s="7"/>
      <c r="C32" s="418" t="s">
        <v>1349</v>
      </c>
      <c r="D32" s="8"/>
      <c r="F32" s="480" t="s">
        <v>230</v>
      </c>
      <c r="G32" s="8"/>
      <c r="H32" s="259"/>
      <c r="I32" s="259"/>
      <c r="J32" s="259"/>
      <c r="K32" s="259"/>
      <c r="L32" s="259"/>
      <c r="M32" s="259"/>
      <c r="N32" s="255"/>
      <c r="O32" s="259"/>
      <c r="P32" s="255"/>
      <c r="Q32" s="255"/>
      <c r="CC32" s="755"/>
      <c r="CD32" s="755"/>
      <c r="CE32" s="755"/>
      <c r="CF32" s="755"/>
      <c r="CG32" s="1" t="s">
        <v>1885</v>
      </c>
      <c r="CJ32" s="755"/>
      <c r="CK32" s="755"/>
      <c r="CL32" s="755"/>
    </row>
    <row r="33" spans="1:84" s="1" customFormat="1" ht="38.25">
      <c r="A33" s="255"/>
      <c r="B33" s="7"/>
      <c r="C33" s="409"/>
      <c r="D33" s="8"/>
      <c r="F33" s="419" t="s">
        <v>1513</v>
      </c>
      <c r="G33" s="8"/>
      <c r="H33" s="259"/>
      <c r="I33" s="259"/>
      <c r="J33" s="259"/>
      <c r="K33" s="259"/>
      <c r="L33" s="259"/>
      <c r="M33" s="259"/>
      <c r="N33" s="255"/>
      <c r="O33" s="259"/>
      <c r="P33" s="255"/>
      <c r="Q33" s="255"/>
      <c r="CC33" s="755"/>
      <c r="CD33" s="755"/>
      <c r="CE33" s="755"/>
      <c r="CF33" s="755"/>
    </row>
    <row r="34" spans="1:84" s="1" customFormat="1" ht="36.75" thickBot="1">
      <c r="A34" s="255"/>
      <c r="B34" s="7"/>
      <c r="C34" s="411"/>
      <c r="D34" s="8"/>
      <c r="F34" s="479" t="s">
        <v>1515</v>
      </c>
      <c r="G34" s="8"/>
      <c r="H34" s="259"/>
      <c r="I34" s="259"/>
      <c r="J34" s="259"/>
      <c r="K34" s="259"/>
      <c r="L34" s="259"/>
      <c r="M34" s="259"/>
      <c r="N34" s="255"/>
      <c r="O34" s="259"/>
      <c r="P34" s="255"/>
      <c r="Q34" s="255"/>
    </row>
    <row r="35" spans="1:84" s="1" customFormat="1" ht="47.25" thickBot="1">
      <c r="A35" s="255"/>
      <c r="B35" s="7"/>
      <c r="C35" s="416" t="s">
        <v>1353</v>
      </c>
      <c r="D35" s="8"/>
      <c r="F35" s="418" t="s">
        <v>1516</v>
      </c>
      <c r="G35" s="434" t="s">
        <v>427</v>
      </c>
      <c r="H35" s="8"/>
      <c r="I35" s="259"/>
      <c r="J35" s="259"/>
      <c r="K35" s="259"/>
      <c r="L35" s="259"/>
      <c r="M35" s="259"/>
      <c r="N35" s="255"/>
      <c r="O35" s="259"/>
      <c r="P35" s="255"/>
      <c r="Q35" s="255"/>
      <c r="T35" s="755"/>
      <c r="U35" s="755"/>
      <c r="V35" s="755"/>
      <c r="W35" s="755"/>
    </row>
    <row r="36" spans="1:84" s="1" customFormat="1" ht="45">
      <c r="A36" s="255"/>
      <c r="B36" s="7"/>
      <c r="C36" s="423" t="s">
        <v>1355</v>
      </c>
      <c r="D36" s="8"/>
      <c r="F36" s="443" t="s">
        <v>427</v>
      </c>
      <c r="G36" s="418" t="s">
        <v>1622</v>
      </c>
      <c r="H36" s="8"/>
      <c r="I36" s="259"/>
      <c r="J36" s="259"/>
      <c r="K36" s="259"/>
      <c r="L36" s="259"/>
      <c r="M36" s="259"/>
      <c r="N36" s="255"/>
      <c r="O36" s="259"/>
      <c r="P36" s="255"/>
      <c r="Q36" s="255"/>
      <c r="T36" s="755"/>
      <c r="U36" s="755"/>
      <c r="V36" s="755"/>
      <c r="W36" s="755"/>
    </row>
    <row r="37" spans="1:84" s="1" customFormat="1" ht="54.75" customHeight="1">
      <c r="A37" s="255"/>
      <c r="B37" s="7"/>
      <c r="C37" s="418" t="s">
        <v>1357</v>
      </c>
      <c r="D37" s="8"/>
      <c r="F37" s="441" t="s">
        <v>1519</v>
      </c>
      <c r="G37" s="437"/>
      <c r="H37" s="8"/>
      <c r="I37" s="259"/>
      <c r="J37" s="259"/>
      <c r="K37" s="259"/>
      <c r="L37" s="259"/>
      <c r="M37" s="259"/>
      <c r="N37" s="255"/>
      <c r="O37" s="259"/>
      <c r="P37" s="255"/>
      <c r="Q37" s="255"/>
      <c r="T37" s="755"/>
      <c r="U37" s="755"/>
      <c r="V37" s="755"/>
      <c r="W37" s="755"/>
    </row>
    <row r="38" spans="1:84" s="1" customFormat="1" ht="77.25" customHeight="1" thickBot="1">
      <c r="A38" s="255"/>
      <c r="B38" s="7"/>
      <c r="C38" s="410"/>
      <c r="D38" s="8"/>
      <c r="F38" s="441" t="s">
        <v>1521</v>
      </c>
      <c r="G38" s="447"/>
      <c r="H38" s="8"/>
      <c r="I38" s="259"/>
      <c r="J38" s="259"/>
      <c r="K38" s="259"/>
      <c r="L38" s="259"/>
      <c r="M38" s="259"/>
      <c r="N38" s="255"/>
      <c r="O38" s="259"/>
      <c r="P38" s="255"/>
      <c r="Q38" s="255"/>
      <c r="T38" s="755"/>
      <c r="U38" s="755"/>
      <c r="V38" s="755"/>
      <c r="W38" s="755"/>
    </row>
    <row r="39" spans="1:84" s="1" customFormat="1" ht="20.100000000000001" customHeight="1" thickBot="1">
      <c r="A39" s="255"/>
      <c r="B39" s="7"/>
      <c r="C39" s="259"/>
      <c r="D39" s="8"/>
      <c r="F39" s="455" t="s">
        <v>1522</v>
      </c>
      <c r="G39" s="458" t="s">
        <v>484</v>
      </c>
      <c r="H39" s="8"/>
      <c r="I39" s="259"/>
      <c r="J39" s="259"/>
      <c r="K39" s="259"/>
      <c r="L39" s="259"/>
      <c r="M39" s="259"/>
      <c r="N39" s="255"/>
      <c r="O39" s="259"/>
      <c r="P39" s="255"/>
      <c r="Q39" s="255"/>
      <c r="T39" s="755"/>
      <c r="U39" s="755"/>
      <c r="V39" s="755"/>
      <c r="W39" s="755"/>
    </row>
    <row r="40" spans="1:84" s="1" customFormat="1" ht="44.25" customHeight="1">
      <c r="A40" s="255"/>
      <c r="B40" s="7"/>
      <c r="C40" s="259"/>
      <c r="D40" s="8"/>
      <c r="F40" s="443" t="s">
        <v>430</v>
      </c>
      <c r="G40" s="460" t="s">
        <v>1624</v>
      </c>
      <c r="H40" s="8"/>
      <c r="I40" s="259"/>
      <c r="J40" s="259"/>
      <c r="K40" s="259"/>
      <c r="L40" s="259"/>
      <c r="M40" s="259"/>
      <c r="N40" s="255"/>
      <c r="O40" s="259"/>
      <c r="P40" s="255"/>
      <c r="Q40" s="255"/>
      <c r="T40" s="755"/>
      <c r="U40" s="755"/>
      <c r="V40" s="755"/>
      <c r="W40" s="755"/>
    </row>
    <row r="41" spans="1:84" s="1" customFormat="1" ht="56.25" customHeight="1">
      <c r="A41" s="255"/>
      <c r="B41" s="7"/>
      <c r="C41" s="259"/>
      <c r="D41" s="8"/>
      <c r="F41" s="441" t="s">
        <v>1525</v>
      </c>
      <c r="G41" s="418" t="s">
        <v>1626</v>
      </c>
      <c r="H41" s="8"/>
      <c r="I41" s="259"/>
      <c r="J41" s="259"/>
      <c r="K41" s="259"/>
      <c r="L41" s="259"/>
      <c r="M41" s="259"/>
      <c r="N41" s="255"/>
      <c r="O41" s="259"/>
      <c r="P41" s="255"/>
      <c r="Q41" s="255"/>
      <c r="T41" s="755"/>
      <c r="U41" s="755"/>
      <c r="V41" s="755"/>
      <c r="W41" s="755"/>
    </row>
    <row r="42" spans="1:84" s="1" customFormat="1" ht="46.5" customHeight="1">
      <c r="A42" s="255"/>
      <c r="B42" s="7"/>
      <c r="C42" s="259"/>
      <c r="D42" s="8"/>
      <c r="F42" s="441" t="s">
        <v>1526</v>
      </c>
      <c r="G42" s="437"/>
      <c r="H42" s="8"/>
      <c r="I42" s="259"/>
      <c r="J42" s="259"/>
      <c r="K42" s="259"/>
      <c r="L42" s="259"/>
      <c r="M42" s="259"/>
      <c r="N42" s="255"/>
      <c r="O42" s="259"/>
      <c r="P42" s="255"/>
      <c r="Q42" s="255"/>
      <c r="T42" s="755"/>
      <c r="U42" s="755"/>
      <c r="V42" s="755"/>
      <c r="W42" s="755"/>
    </row>
    <row r="43" spans="1:84" s="1" customFormat="1" ht="20.100000000000001" customHeight="1" thickBot="1">
      <c r="A43" s="255"/>
      <c r="B43" s="7"/>
      <c r="C43" s="259"/>
      <c r="D43" s="8"/>
      <c r="F43" s="441" t="s">
        <v>1527</v>
      </c>
      <c r="G43" s="438"/>
      <c r="H43" s="8"/>
      <c r="I43" s="259"/>
      <c r="J43" s="259"/>
      <c r="K43" s="259"/>
      <c r="L43" s="259"/>
      <c r="M43" s="259"/>
      <c r="N43" s="255"/>
      <c r="O43" s="259"/>
      <c r="P43" s="255"/>
      <c r="Q43" s="255"/>
      <c r="T43" s="755"/>
      <c r="U43" s="755"/>
      <c r="V43" s="755"/>
      <c r="W43" s="755"/>
    </row>
    <row r="44" spans="1:84" s="1" customFormat="1" ht="19.5" customHeight="1" thickBot="1">
      <c r="A44" s="255"/>
      <c r="B44" s="7"/>
      <c r="C44" s="259"/>
      <c r="D44" s="8"/>
      <c r="F44" s="442"/>
      <c r="G44" s="448" t="s">
        <v>434</v>
      </c>
      <c r="H44" s="8"/>
      <c r="I44" s="259"/>
      <c r="J44" s="259"/>
      <c r="K44" s="259"/>
      <c r="L44" s="259"/>
      <c r="M44" s="259"/>
      <c r="N44" s="255"/>
      <c r="O44" s="259"/>
      <c r="P44" s="255"/>
      <c r="Q44" s="255"/>
      <c r="T44" s="755"/>
      <c r="U44" s="755"/>
      <c r="V44" s="755"/>
      <c r="W44" s="755"/>
    </row>
    <row r="45" spans="1:84" s="1" customFormat="1" ht="51" customHeight="1">
      <c r="A45" s="255"/>
      <c r="B45" s="7"/>
      <c r="C45" s="259"/>
      <c r="D45" s="8"/>
      <c r="F45" s="443" t="s">
        <v>434</v>
      </c>
      <c r="G45" s="418" t="s">
        <v>1627</v>
      </c>
      <c r="H45" s="8"/>
      <c r="I45" s="259"/>
      <c r="J45" s="259"/>
      <c r="K45" s="259"/>
      <c r="L45" s="259"/>
      <c r="M45" s="259"/>
      <c r="N45" s="255"/>
      <c r="O45" s="259"/>
      <c r="P45" s="255"/>
      <c r="Q45" s="255"/>
      <c r="T45" s="755"/>
      <c r="U45" s="755"/>
      <c r="V45" s="755"/>
      <c r="W45" s="755"/>
    </row>
    <row r="46" spans="1:84" s="1" customFormat="1" ht="36" customHeight="1">
      <c r="A46" s="255"/>
      <c r="B46" s="7"/>
      <c r="C46" s="259"/>
      <c r="D46" s="8"/>
      <c r="F46" s="441" t="s">
        <v>1460</v>
      </c>
      <c r="G46" s="418" t="s">
        <v>1628</v>
      </c>
      <c r="H46" s="8"/>
      <c r="I46" s="259"/>
      <c r="J46" s="259"/>
      <c r="K46" s="259"/>
      <c r="L46" s="259"/>
      <c r="M46" s="259"/>
      <c r="N46" s="255"/>
      <c r="O46" s="259"/>
      <c r="P46" s="255"/>
      <c r="Q46" s="255"/>
      <c r="T46" s="755"/>
      <c r="U46" s="755"/>
      <c r="V46" s="755"/>
      <c r="W46" s="755"/>
    </row>
    <row r="47" spans="1:84" s="1" customFormat="1" ht="16.5" customHeight="1" thickBot="1">
      <c r="A47" s="255"/>
      <c r="B47" s="7"/>
      <c r="C47" s="259"/>
      <c r="D47" s="8"/>
      <c r="F47" s="441" t="s">
        <v>1530</v>
      </c>
      <c r="G47" s="447"/>
      <c r="H47" s="8"/>
      <c r="I47" s="259"/>
      <c r="J47" s="259"/>
      <c r="K47" s="259"/>
      <c r="L47" s="259"/>
      <c r="M47" s="259"/>
      <c r="N47" s="255"/>
      <c r="O47" s="259"/>
      <c r="P47" s="255"/>
      <c r="Q47" s="255"/>
      <c r="T47" s="755"/>
      <c r="U47" s="755"/>
      <c r="V47" s="755"/>
      <c r="W47" s="755"/>
    </row>
    <row r="48" spans="1:84" s="1" customFormat="1" ht="27" customHeight="1" thickBot="1">
      <c r="A48" s="255"/>
      <c r="B48" s="7"/>
      <c r="C48" s="259"/>
      <c r="D48" s="8"/>
      <c r="F48" s="442"/>
      <c r="G48" s="459" t="s">
        <v>230</v>
      </c>
      <c r="H48" s="8"/>
      <c r="I48" s="259"/>
      <c r="J48" s="259"/>
      <c r="K48" s="259"/>
      <c r="L48" s="259"/>
      <c r="M48" s="259"/>
      <c r="N48" s="255"/>
      <c r="O48" s="259"/>
      <c r="P48" s="255"/>
      <c r="Q48" s="255"/>
      <c r="T48" s="755"/>
      <c r="U48" s="755"/>
      <c r="V48" s="755"/>
      <c r="W48" s="755"/>
    </row>
    <row r="49" spans="1:23" s="1" customFormat="1" ht="63" customHeight="1">
      <c r="A49" s="255"/>
      <c r="B49" s="7"/>
      <c r="C49" s="259"/>
      <c r="D49" s="8"/>
      <c r="F49" s="443" t="s">
        <v>436</v>
      </c>
      <c r="G49" s="418" t="s">
        <v>1515</v>
      </c>
      <c r="H49" s="8"/>
      <c r="I49" s="259"/>
      <c r="J49" s="259"/>
      <c r="K49" s="259"/>
      <c r="L49" s="259"/>
      <c r="M49" s="259"/>
      <c r="N49" s="255"/>
      <c r="O49" s="259"/>
      <c r="P49" s="255"/>
      <c r="Q49" s="255"/>
      <c r="T49" s="755"/>
      <c r="U49" s="755"/>
      <c r="V49" s="755"/>
      <c r="W49" s="755"/>
    </row>
    <row r="50" spans="1:23" s="1" customFormat="1" ht="64.5" customHeight="1">
      <c r="A50" s="255"/>
      <c r="B50" s="7"/>
      <c r="C50" s="259"/>
      <c r="D50" s="8"/>
      <c r="F50" s="441" t="s">
        <v>1535</v>
      </c>
      <c r="G50" s="418" t="s">
        <v>1605</v>
      </c>
      <c r="H50" s="8"/>
      <c r="I50" s="259"/>
      <c r="J50" s="259"/>
      <c r="K50" s="259"/>
      <c r="L50" s="259"/>
      <c r="M50" s="259"/>
      <c r="N50" s="255"/>
      <c r="O50" s="259"/>
      <c r="P50" s="255"/>
      <c r="Q50" s="255"/>
      <c r="T50" s="755"/>
      <c r="U50" s="755"/>
      <c r="V50" s="755"/>
      <c r="W50" s="755"/>
    </row>
    <row r="51" spans="1:23" s="1" customFormat="1" ht="64.5" customHeight="1">
      <c r="A51" s="255"/>
      <c r="B51" s="7"/>
      <c r="C51" s="259"/>
      <c r="D51" s="8"/>
      <c r="F51" s="441" t="s">
        <v>1537</v>
      </c>
      <c r="G51" s="418" t="s">
        <v>1634</v>
      </c>
      <c r="H51" s="8"/>
      <c r="I51" s="259"/>
      <c r="J51" s="259"/>
      <c r="K51" s="259"/>
      <c r="L51" s="259"/>
      <c r="M51" s="259"/>
      <c r="N51" s="255"/>
      <c r="O51" s="259"/>
      <c r="P51" s="255"/>
      <c r="Q51" s="255"/>
      <c r="T51" s="755"/>
      <c r="U51" s="755"/>
      <c r="V51" s="755"/>
      <c r="W51" s="755"/>
    </row>
    <row r="52" spans="1:23" s="1" customFormat="1" ht="53.25" customHeight="1" thickBot="1">
      <c r="A52" s="255"/>
      <c r="B52" s="7"/>
      <c r="C52" s="259"/>
      <c r="D52" s="8"/>
      <c r="F52" s="441" t="s">
        <v>1539</v>
      </c>
      <c r="G52" s="438"/>
      <c r="H52" s="8"/>
      <c r="I52" s="259"/>
      <c r="J52" s="259"/>
      <c r="K52" s="259"/>
      <c r="L52" s="259"/>
      <c r="M52" s="259"/>
      <c r="N52" s="255"/>
      <c r="O52" s="259"/>
      <c r="P52" s="255"/>
      <c r="Q52" s="255"/>
      <c r="T52" s="755"/>
      <c r="U52" s="755"/>
      <c r="V52" s="755"/>
      <c r="W52" s="755"/>
    </row>
    <row r="53" spans="1:23" s="1" customFormat="1" ht="30.75" thickBot="1">
      <c r="A53" s="255"/>
      <c r="B53" s="7"/>
      <c r="C53" s="259"/>
      <c r="D53" s="8"/>
      <c r="F53" s="455" t="s">
        <v>1541</v>
      </c>
      <c r="G53" s="448" t="s">
        <v>440</v>
      </c>
      <c r="H53" s="8"/>
      <c r="I53" s="259"/>
      <c r="J53" s="259"/>
      <c r="K53" s="259"/>
      <c r="L53" s="259"/>
      <c r="M53" s="259"/>
      <c r="N53" s="255"/>
      <c r="O53" s="259"/>
      <c r="P53" s="255"/>
      <c r="Q53" s="255"/>
      <c r="T53" s="755"/>
      <c r="U53" s="755"/>
      <c r="V53" s="755"/>
      <c r="W53" s="755"/>
    </row>
    <row r="54" spans="1:23" s="1" customFormat="1">
      <c r="A54" s="255"/>
      <c r="B54" s="7"/>
      <c r="C54" s="259"/>
      <c r="D54" s="8"/>
      <c r="F54" s="443" t="s">
        <v>440</v>
      </c>
      <c r="G54" s="418" t="s">
        <v>1639</v>
      </c>
      <c r="H54" s="8"/>
      <c r="I54" s="259"/>
      <c r="J54" s="259"/>
      <c r="K54" s="259"/>
      <c r="L54" s="259"/>
      <c r="M54" s="259"/>
      <c r="N54" s="255"/>
      <c r="O54" s="259"/>
      <c r="P54" s="255"/>
      <c r="Q54" s="255"/>
      <c r="T54" s="755"/>
      <c r="U54" s="755"/>
      <c r="V54" s="755"/>
      <c r="W54" s="755"/>
    </row>
    <row r="55" spans="1:23" s="1" customFormat="1" ht="56.25" customHeight="1">
      <c r="A55" s="255"/>
      <c r="B55" s="7"/>
      <c r="C55" s="259"/>
      <c r="D55" s="8"/>
      <c r="F55" s="441" t="s">
        <v>1543</v>
      </c>
      <c r="G55" s="437"/>
      <c r="H55" s="8"/>
      <c r="I55" s="259"/>
      <c r="J55" s="259"/>
      <c r="K55" s="259"/>
      <c r="L55" s="259"/>
      <c r="M55" s="259"/>
      <c r="N55" s="255"/>
      <c r="O55" s="259"/>
      <c r="P55" s="255"/>
      <c r="Q55" s="255"/>
      <c r="T55" s="755"/>
      <c r="U55" s="755"/>
      <c r="V55" s="755"/>
      <c r="W55" s="755"/>
    </row>
    <row r="56" spans="1:23" s="1" customFormat="1" ht="70.5" customHeight="1">
      <c r="A56" s="255"/>
      <c r="B56" s="7"/>
      <c r="C56" s="259"/>
      <c r="D56" s="8"/>
      <c r="F56" s="441" t="s">
        <v>1547</v>
      </c>
      <c r="G56" s="437"/>
      <c r="H56" s="8"/>
      <c r="I56" s="259"/>
      <c r="J56" s="259"/>
      <c r="K56" s="259"/>
      <c r="L56" s="259"/>
      <c r="M56" s="259"/>
      <c r="N56" s="255"/>
      <c r="O56" s="259"/>
      <c r="P56" s="255"/>
      <c r="Q56" s="255"/>
      <c r="T56" s="755"/>
      <c r="U56" s="755"/>
      <c r="V56" s="755"/>
      <c r="W56" s="755"/>
    </row>
    <row r="57" spans="1:23" s="1" customFormat="1" ht="20.100000000000001" customHeight="1" thickBot="1">
      <c r="A57" s="255"/>
      <c r="B57" s="7"/>
      <c r="C57" s="259"/>
      <c r="D57" s="8"/>
      <c r="F57" s="441" t="s">
        <v>1548</v>
      </c>
      <c r="G57" s="438"/>
      <c r="H57" s="8"/>
      <c r="I57" s="259"/>
      <c r="J57" s="259"/>
      <c r="K57" s="259"/>
      <c r="L57" s="259"/>
      <c r="M57" s="259"/>
      <c r="N57" s="255"/>
      <c r="O57" s="259"/>
      <c r="P57" s="255"/>
      <c r="Q57" s="255"/>
      <c r="T57" s="755"/>
      <c r="U57" s="755"/>
      <c r="V57" s="755"/>
      <c r="W57" s="755"/>
    </row>
    <row r="58" spans="1:23" s="1" customFormat="1" ht="20.100000000000001" customHeight="1" thickBot="1">
      <c r="A58" s="255"/>
      <c r="B58" s="7"/>
      <c r="C58" s="259"/>
      <c r="D58" s="8"/>
      <c r="F58" s="442"/>
      <c r="G58" s="448" t="s">
        <v>444</v>
      </c>
      <c r="H58" s="8"/>
      <c r="I58" s="259"/>
      <c r="J58" s="259"/>
      <c r="K58" s="259"/>
      <c r="L58" s="259"/>
      <c r="M58" s="259"/>
      <c r="N58" s="255"/>
      <c r="O58" s="259"/>
      <c r="P58" s="255"/>
      <c r="Q58" s="255"/>
      <c r="T58" s="755"/>
      <c r="U58" s="755"/>
      <c r="V58" s="755"/>
      <c r="W58" s="755"/>
    </row>
    <row r="59" spans="1:23" s="1" customFormat="1" ht="42.75" customHeight="1">
      <c r="A59" s="255"/>
      <c r="B59" s="7"/>
      <c r="C59" s="259"/>
      <c r="D59" s="8"/>
      <c r="F59" s="443" t="s">
        <v>444</v>
      </c>
      <c r="G59" s="418" t="s">
        <v>1600</v>
      </c>
      <c r="H59" s="8"/>
      <c r="I59" s="259"/>
      <c r="J59" s="259"/>
      <c r="K59" s="259"/>
      <c r="L59" s="259"/>
      <c r="M59" s="259"/>
      <c r="N59" s="255"/>
      <c r="O59" s="259"/>
      <c r="P59" s="255"/>
      <c r="Q59" s="255"/>
      <c r="T59" s="755"/>
      <c r="U59" s="755"/>
      <c r="V59" s="755"/>
      <c r="W59" s="755"/>
    </row>
    <row r="60" spans="1:23" s="1" customFormat="1" ht="41.25" customHeight="1">
      <c r="A60" s="255"/>
      <c r="B60" s="7"/>
      <c r="C60" s="259"/>
      <c r="D60" s="8"/>
      <c r="F60" s="441" t="s">
        <v>1553</v>
      </c>
      <c r="G60" s="418" t="s">
        <v>1644</v>
      </c>
      <c r="H60" s="8"/>
      <c r="I60" s="259"/>
      <c r="J60" s="259"/>
      <c r="K60" s="259"/>
      <c r="L60" s="259"/>
      <c r="M60" s="259"/>
      <c r="N60" s="255"/>
      <c r="O60" s="259"/>
      <c r="P60" s="255"/>
      <c r="Q60" s="255"/>
      <c r="T60" s="755"/>
      <c r="U60" s="755"/>
      <c r="V60" s="755"/>
      <c r="W60" s="755"/>
    </row>
    <row r="61" spans="1:23" s="1" customFormat="1" ht="46.5" customHeight="1">
      <c r="A61" s="255"/>
      <c r="B61" s="7"/>
      <c r="C61" s="259"/>
      <c r="D61" s="8"/>
      <c r="F61" s="441" t="s">
        <v>1555</v>
      </c>
      <c r="G61" s="437"/>
      <c r="H61" s="8"/>
      <c r="I61" s="259"/>
      <c r="J61" s="259"/>
      <c r="K61" s="259"/>
      <c r="L61" s="259"/>
      <c r="M61" s="259"/>
      <c r="N61" s="255"/>
      <c r="O61" s="259"/>
      <c r="P61" s="255"/>
      <c r="Q61" s="255"/>
      <c r="T61" s="755"/>
      <c r="U61" s="755"/>
      <c r="V61" s="755"/>
      <c r="W61" s="755"/>
    </row>
    <row r="62" spans="1:23" s="1" customFormat="1" ht="20.100000000000001" customHeight="1" thickBot="1">
      <c r="A62" s="255"/>
      <c r="B62" s="7"/>
      <c r="C62" s="259"/>
      <c r="D62" s="8"/>
      <c r="F62" s="441" t="s">
        <v>1149</v>
      </c>
      <c r="G62" s="438"/>
      <c r="H62" s="8"/>
      <c r="I62" s="259"/>
      <c r="J62" s="259"/>
      <c r="K62" s="259"/>
      <c r="L62" s="259"/>
      <c r="M62" s="259"/>
      <c r="N62" s="255"/>
      <c r="O62" s="259"/>
      <c r="P62" s="255"/>
      <c r="Q62" s="255"/>
      <c r="T62" s="755"/>
      <c r="U62" s="755"/>
      <c r="V62" s="755"/>
      <c r="W62" s="755"/>
    </row>
    <row r="63" spans="1:23" s="1" customFormat="1" ht="20.100000000000001" customHeight="1" thickBot="1">
      <c r="A63" s="255"/>
      <c r="B63" s="7"/>
      <c r="C63" s="259"/>
      <c r="D63" s="8"/>
      <c r="F63" s="442"/>
      <c r="G63" s="434" t="s">
        <v>8</v>
      </c>
      <c r="H63" s="8"/>
      <c r="I63" s="259"/>
      <c r="J63" s="259"/>
      <c r="K63" s="259"/>
      <c r="L63" s="259"/>
      <c r="M63" s="259"/>
      <c r="N63" s="255"/>
      <c r="O63" s="259"/>
      <c r="P63" s="255"/>
      <c r="Q63" s="255"/>
      <c r="T63" s="755"/>
      <c r="U63" s="755"/>
      <c r="V63" s="755"/>
      <c r="W63" s="755"/>
    </row>
    <row r="64" spans="1:23" s="1" customFormat="1" ht="72" customHeight="1">
      <c r="A64" s="255"/>
      <c r="B64" s="7"/>
      <c r="C64" s="259"/>
      <c r="D64" s="8"/>
      <c r="F64" s="443" t="s">
        <v>8</v>
      </c>
      <c r="G64" s="418" t="s">
        <v>1649</v>
      </c>
      <c r="H64" s="8"/>
      <c r="I64" s="259"/>
      <c r="J64" s="259"/>
      <c r="K64" s="259"/>
      <c r="L64" s="259"/>
      <c r="M64" s="259"/>
      <c r="N64" s="255"/>
      <c r="O64" s="259"/>
      <c r="P64" s="255"/>
      <c r="Q64" s="255"/>
      <c r="T64" s="755"/>
      <c r="U64" s="755"/>
      <c r="V64" s="755"/>
      <c r="W64" s="755"/>
    </row>
    <row r="65" spans="1:17" s="1" customFormat="1" ht="57.75" customHeight="1">
      <c r="A65" s="255"/>
      <c r="B65" s="7"/>
      <c r="C65" s="259"/>
      <c r="D65" s="8"/>
      <c r="F65" s="441" t="s">
        <v>1560</v>
      </c>
      <c r="G65" s="418" t="s">
        <v>1650</v>
      </c>
      <c r="H65" s="8"/>
      <c r="I65" s="259"/>
      <c r="J65" s="259"/>
      <c r="K65" s="259"/>
      <c r="L65" s="259"/>
      <c r="M65" s="259"/>
      <c r="N65" s="255"/>
      <c r="O65" s="259"/>
      <c r="P65" s="255"/>
      <c r="Q65" s="255"/>
    </row>
    <row r="66" spans="1:17" s="1" customFormat="1" ht="66" customHeight="1">
      <c r="A66" s="255"/>
      <c r="B66" s="7"/>
      <c r="C66" s="259"/>
      <c r="D66" s="8"/>
      <c r="F66" s="441" t="s">
        <v>1561</v>
      </c>
      <c r="G66" s="418" t="s">
        <v>1651</v>
      </c>
      <c r="H66" s="8"/>
      <c r="I66" s="259"/>
      <c r="J66" s="259"/>
      <c r="K66" s="259"/>
      <c r="L66" s="259"/>
      <c r="M66" s="259"/>
      <c r="N66" s="255"/>
      <c r="O66" s="259"/>
      <c r="P66" s="255"/>
      <c r="Q66" s="255"/>
    </row>
    <row r="67" spans="1:17" s="1" customFormat="1" ht="52.5" customHeight="1">
      <c r="A67" s="255"/>
      <c r="B67" s="7"/>
      <c r="C67" s="259"/>
      <c r="D67" s="8"/>
      <c r="F67" s="441" t="s">
        <v>1563</v>
      </c>
      <c r="G67" s="437"/>
      <c r="H67" s="8"/>
      <c r="I67" s="259"/>
      <c r="J67" s="259"/>
      <c r="K67" s="259"/>
      <c r="L67" s="259"/>
      <c r="M67" s="259"/>
      <c r="N67" s="255"/>
      <c r="O67" s="259"/>
      <c r="P67" s="255"/>
      <c r="Q67" s="255"/>
    </row>
    <row r="68" spans="1:17" s="1" customFormat="1" ht="20.100000000000001" customHeight="1" thickBot="1">
      <c r="A68" s="255"/>
      <c r="B68" s="7"/>
      <c r="C68" s="259"/>
      <c r="D68" s="8"/>
      <c r="F68" s="441" t="s">
        <v>1565</v>
      </c>
      <c r="G68" s="438"/>
      <c r="H68" s="8"/>
      <c r="I68" s="259"/>
      <c r="J68" s="259"/>
      <c r="K68" s="259"/>
      <c r="L68" s="259"/>
      <c r="M68" s="259"/>
      <c r="N68" s="255"/>
      <c r="O68" s="259"/>
      <c r="P68" s="255"/>
      <c r="Q68" s="255"/>
    </row>
    <row r="69" spans="1:17" s="1" customFormat="1" ht="19.5" customHeight="1" thickBot="1">
      <c r="A69" s="255"/>
      <c r="B69" s="7"/>
      <c r="C69" s="259"/>
      <c r="D69" s="8"/>
      <c r="F69" s="442"/>
      <c r="G69" s="8"/>
      <c r="H69" s="259"/>
      <c r="I69" s="259"/>
      <c r="J69" s="259"/>
      <c r="K69" s="259"/>
      <c r="L69" s="259"/>
      <c r="M69" s="259"/>
      <c r="N69" s="255"/>
      <c r="O69" s="259"/>
      <c r="P69" s="255"/>
      <c r="Q69" s="255"/>
    </row>
    <row r="70" spans="1:17" s="1" customFormat="1" ht="68.25" customHeight="1">
      <c r="A70" s="255"/>
      <c r="B70" s="7"/>
      <c r="C70" s="259"/>
      <c r="D70" s="8"/>
      <c r="F70" s="434" t="s">
        <v>456</v>
      </c>
      <c r="G70" s="8"/>
      <c r="H70" s="259"/>
      <c r="I70" s="259"/>
      <c r="J70" s="259"/>
      <c r="K70" s="259"/>
      <c r="L70" s="259"/>
      <c r="M70" s="259"/>
      <c r="N70" s="255"/>
      <c r="O70" s="259"/>
      <c r="P70" s="255"/>
      <c r="Q70" s="255"/>
    </row>
    <row r="71" spans="1:17" s="1" customFormat="1" ht="84" customHeight="1">
      <c r="A71" s="255"/>
      <c r="B71" s="7"/>
      <c r="C71" s="259"/>
      <c r="D71" s="8"/>
      <c r="F71" s="439" t="s">
        <v>1569</v>
      </c>
      <c r="G71" s="8"/>
      <c r="H71" s="259"/>
      <c r="I71" s="259"/>
      <c r="J71" s="259"/>
      <c r="K71" s="259"/>
      <c r="L71" s="259"/>
      <c r="M71" s="259"/>
      <c r="N71" s="255"/>
      <c r="O71" s="259"/>
      <c r="P71" s="255"/>
      <c r="Q71" s="255"/>
    </row>
    <row r="72" spans="1:17" s="1" customFormat="1" ht="20.100000000000001" customHeight="1" thickBot="1">
      <c r="A72" s="255"/>
      <c r="B72" s="7"/>
      <c r="C72" s="259"/>
      <c r="D72" s="8"/>
      <c r="F72" s="439" t="s">
        <v>1571</v>
      </c>
      <c r="G72" s="8"/>
      <c r="H72" s="259"/>
      <c r="I72" s="259"/>
      <c r="J72" s="259"/>
      <c r="K72" s="259"/>
      <c r="L72" s="259"/>
      <c r="M72" s="259"/>
      <c r="N72" s="255"/>
      <c r="O72" s="259"/>
      <c r="P72" s="255"/>
      <c r="Q72" s="255"/>
    </row>
    <row r="73" spans="1:17" s="1" customFormat="1" ht="20.100000000000001" customHeight="1" thickBot="1">
      <c r="A73" s="255"/>
      <c r="B73" s="7"/>
      <c r="C73" s="259"/>
      <c r="D73" s="8"/>
      <c r="F73" s="447"/>
      <c r="G73" s="434" t="s">
        <v>461</v>
      </c>
      <c r="H73" s="8"/>
      <c r="I73" s="259"/>
      <c r="J73" s="259"/>
      <c r="K73" s="259"/>
      <c r="L73" s="259"/>
      <c r="M73" s="259"/>
      <c r="N73" s="255"/>
      <c r="O73" s="259"/>
      <c r="P73" s="255"/>
      <c r="Q73" s="255"/>
    </row>
    <row r="74" spans="1:17" s="1" customFormat="1" ht="51" customHeight="1">
      <c r="A74" s="255"/>
      <c r="B74" s="7"/>
      <c r="C74" s="259"/>
      <c r="D74" s="8"/>
      <c r="F74" s="443" t="s">
        <v>461</v>
      </c>
      <c r="G74" s="418" t="s">
        <v>1654</v>
      </c>
      <c r="H74" s="8"/>
      <c r="I74" s="259"/>
      <c r="J74" s="259"/>
      <c r="K74" s="259"/>
      <c r="L74" s="259"/>
      <c r="M74" s="259"/>
      <c r="N74" s="255"/>
      <c r="O74" s="259"/>
      <c r="P74" s="255"/>
      <c r="Q74" s="255"/>
    </row>
    <row r="75" spans="1:17" s="1" customFormat="1" ht="39.75" customHeight="1">
      <c r="A75" s="255"/>
      <c r="B75" s="7"/>
      <c r="C75" s="259"/>
      <c r="D75" s="8"/>
      <c r="F75" s="441" t="s">
        <v>1574</v>
      </c>
      <c r="G75" s="437"/>
      <c r="H75" s="8"/>
      <c r="I75" s="259"/>
      <c r="J75" s="259"/>
      <c r="K75" s="259"/>
      <c r="L75" s="259"/>
      <c r="M75" s="259"/>
      <c r="N75" s="255"/>
      <c r="O75" s="259"/>
      <c r="P75" s="255"/>
      <c r="Q75" s="255"/>
    </row>
    <row r="76" spans="1:17" s="1" customFormat="1" ht="56.25" customHeight="1">
      <c r="A76" s="255"/>
      <c r="C76" s="259"/>
      <c r="F76" s="441" t="s">
        <v>1576</v>
      </c>
      <c r="G76" s="437"/>
      <c r="N76" s="255"/>
      <c r="O76" s="259"/>
      <c r="P76" s="255"/>
      <c r="Q76" s="255"/>
    </row>
    <row r="77" spans="1:17" s="1" customFormat="1" ht="44.25" customHeight="1" thickBot="1">
      <c r="A77" s="255"/>
      <c r="F77" s="441" t="s">
        <v>1578</v>
      </c>
      <c r="G77" s="447"/>
      <c r="N77" s="255"/>
      <c r="O77" s="259"/>
      <c r="P77" s="255"/>
      <c r="Q77" s="255"/>
    </row>
    <row r="78" spans="1:17" s="1" customFormat="1" ht="20.100000000000001" customHeight="1" thickBot="1">
      <c r="A78" s="255"/>
      <c r="F78" s="455" t="s">
        <v>1580</v>
      </c>
      <c r="G78" s="434" t="s">
        <v>466</v>
      </c>
      <c r="N78" s="255"/>
      <c r="O78" s="259"/>
      <c r="P78" s="255"/>
      <c r="Q78" s="255"/>
    </row>
    <row r="79" spans="1:17" s="1" customFormat="1" ht="51" customHeight="1">
      <c r="A79" s="255"/>
      <c r="F79" s="443" t="s">
        <v>466</v>
      </c>
      <c r="G79" s="419" t="s">
        <v>1659</v>
      </c>
      <c r="N79" s="255"/>
      <c r="O79" s="259"/>
      <c r="P79" s="255"/>
      <c r="Q79" s="255"/>
    </row>
    <row r="80" spans="1:17" s="1" customFormat="1" ht="54.75" customHeight="1">
      <c r="A80" s="255"/>
      <c r="F80" s="441" t="s">
        <v>1584</v>
      </c>
      <c r="G80" s="418" t="s">
        <v>1660</v>
      </c>
      <c r="N80" s="255"/>
      <c r="O80" s="259"/>
      <c r="P80" s="255"/>
      <c r="Q80" s="255"/>
    </row>
    <row r="81" spans="1:17" s="1" customFormat="1" ht="49.5" customHeight="1">
      <c r="A81" s="255"/>
      <c r="F81" s="441" t="s">
        <v>1585</v>
      </c>
      <c r="G81" s="418" t="s">
        <v>1661</v>
      </c>
      <c r="N81" s="255"/>
      <c r="O81" s="259"/>
      <c r="P81" s="255"/>
      <c r="Q81" s="255"/>
    </row>
    <row r="82" spans="1:17" s="1" customFormat="1" ht="20.100000000000001" customHeight="1" thickBot="1">
      <c r="A82" s="255"/>
      <c r="F82" s="445"/>
      <c r="G82" s="190"/>
      <c r="N82" s="255"/>
      <c r="O82" s="259"/>
      <c r="P82" s="255"/>
      <c r="Q82" s="255"/>
    </row>
    <row r="83" spans="1:17" s="1" customFormat="1" ht="20.100000000000001" customHeight="1">
      <c r="A83" s="255"/>
      <c r="F83" s="391"/>
      <c r="N83" s="255"/>
      <c r="O83" s="259"/>
      <c r="P83" s="255"/>
      <c r="Q83" s="255"/>
    </row>
    <row r="84" spans="1:17" s="1" customFormat="1" ht="20.100000000000001" customHeight="1">
      <c r="A84" s="255"/>
      <c r="F84" s="391"/>
      <c r="N84" s="255"/>
      <c r="O84" s="259"/>
      <c r="P84" s="255"/>
      <c r="Q84" s="255"/>
    </row>
    <row r="85" spans="1:17" s="1" customFormat="1" ht="20.100000000000001" customHeight="1">
      <c r="A85" s="255"/>
      <c r="F85" s="391"/>
      <c r="N85" s="255"/>
      <c r="O85" s="259"/>
      <c r="P85" s="255"/>
      <c r="Q85" s="255"/>
    </row>
    <row r="86" spans="1:17" s="1" customFormat="1" ht="20.100000000000001" customHeight="1">
      <c r="A86" s="255"/>
      <c r="F86" s="391"/>
      <c r="N86" s="255"/>
      <c r="O86" s="259"/>
      <c r="P86" s="255"/>
      <c r="Q86" s="255"/>
    </row>
    <row r="87" spans="1:17" s="1" customFormat="1" ht="20.100000000000001" customHeight="1">
      <c r="A87" s="255"/>
      <c r="F87" s="391"/>
      <c r="N87" s="255"/>
      <c r="O87" s="259"/>
      <c r="P87" s="255"/>
      <c r="Q87" s="255"/>
    </row>
    <row r="88" spans="1:17" s="1" customFormat="1" ht="20.100000000000001" customHeight="1">
      <c r="A88" s="255"/>
      <c r="F88" s="391"/>
      <c r="N88" s="255"/>
      <c r="O88" s="259"/>
      <c r="P88" s="255"/>
      <c r="Q88" s="255"/>
    </row>
    <row r="89" spans="1:17" s="1" customFormat="1" ht="20.100000000000001" customHeight="1">
      <c r="A89" s="255"/>
      <c r="F89" s="391"/>
      <c r="N89" s="255"/>
      <c r="O89" s="259"/>
      <c r="P89" s="255"/>
      <c r="Q89" s="255"/>
    </row>
    <row r="90" spans="1:17" s="1" customFormat="1" ht="20.100000000000001" customHeight="1">
      <c r="A90" s="255"/>
      <c r="F90" s="391"/>
      <c r="N90" s="255"/>
      <c r="O90" s="259"/>
      <c r="P90" s="255"/>
      <c r="Q90" s="255"/>
    </row>
    <row r="91" spans="1:17" s="1" customFormat="1" ht="20.100000000000001" customHeight="1">
      <c r="A91" s="255"/>
      <c r="F91" s="391"/>
      <c r="N91" s="255"/>
      <c r="O91" s="259"/>
      <c r="P91" s="255"/>
      <c r="Q91" s="255"/>
    </row>
    <row r="92" spans="1:17" s="1" customFormat="1" ht="20.100000000000001" customHeight="1">
      <c r="A92" s="255"/>
      <c r="F92" s="391"/>
      <c r="N92" s="255"/>
      <c r="O92" s="259"/>
      <c r="P92" s="255"/>
      <c r="Q92" s="255"/>
    </row>
    <row r="93" spans="1:17" s="1" customFormat="1" ht="20.100000000000001" customHeight="1">
      <c r="A93" s="255"/>
      <c r="F93" s="391"/>
      <c r="N93" s="255"/>
      <c r="O93" s="259"/>
      <c r="P93" s="255"/>
      <c r="Q93" s="255"/>
    </row>
    <row r="94" spans="1:17" s="1" customFormat="1" ht="20.100000000000001" customHeight="1">
      <c r="A94" s="255"/>
      <c r="F94" s="391"/>
      <c r="N94" s="255"/>
      <c r="O94" s="259"/>
      <c r="P94" s="255"/>
      <c r="Q94" s="255"/>
    </row>
    <row r="95" spans="1:17" s="1" customFormat="1" ht="20.100000000000001" customHeight="1">
      <c r="A95" s="255"/>
      <c r="F95" s="391"/>
      <c r="N95" s="255"/>
      <c r="O95" s="259"/>
      <c r="P95" s="255"/>
      <c r="Q95" s="255"/>
    </row>
    <row r="96" spans="1:17" s="1" customFormat="1" ht="20.100000000000001" customHeight="1">
      <c r="A96" s="255"/>
      <c r="F96" s="391"/>
      <c r="N96" s="255"/>
      <c r="O96" s="259"/>
      <c r="P96" s="255"/>
      <c r="Q96" s="255"/>
    </row>
    <row r="97" spans="1:17" s="1" customFormat="1" ht="20.100000000000001" customHeight="1">
      <c r="A97" s="255"/>
      <c r="F97" s="391"/>
      <c r="N97" s="255"/>
      <c r="O97" s="259"/>
      <c r="P97" s="255"/>
      <c r="Q97" s="255"/>
    </row>
    <row r="98" spans="1:17" s="1" customFormat="1" ht="20.100000000000001" customHeight="1">
      <c r="A98" s="255"/>
      <c r="F98" s="391"/>
      <c r="N98" s="255"/>
      <c r="O98" s="259"/>
      <c r="P98" s="255"/>
      <c r="Q98" s="255"/>
    </row>
    <row r="99" spans="1:17" s="1" customFormat="1" ht="20.100000000000001" customHeight="1">
      <c r="A99" s="255"/>
      <c r="F99" s="391"/>
      <c r="N99" s="255"/>
      <c r="O99" s="259"/>
      <c r="P99" s="255"/>
      <c r="Q99" s="255"/>
    </row>
    <row r="100" spans="1:17" s="1" customFormat="1" ht="20.100000000000001" customHeight="1">
      <c r="A100" s="255"/>
      <c r="F100" s="391"/>
      <c r="N100" s="255"/>
      <c r="O100" s="259"/>
      <c r="P100" s="255"/>
      <c r="Q100" s="255"/>
    </row>
    <row r="101" spans="1:17" s="1" customFormat="1" ht="20.100000000000001" customHeight="1">
      <c r="A101" s="255"/>
      <c r="F101" s="391"/>
      <c r="N101" s="255"/>
      <c r="O101" s="259"/>
      <c r="P101" s="255"/>
      <c r="Q101" s="255"/>
    </row>
    <row r="102" spans="1:17" s="1" customFormat="1" ht="20.100000000000001" customHeight="1">
      <c r="A102" s="255"/>
      <c r="F102" s="391"/>
      <c r="N102" s="255"/>
      <c r="O102" s="259"/>
      <c r="P102" s="255"/>
      <c r="Q102" s="255"/>
    </row>
    <row r="103" spans="1:17" s="1" customFormat="1" ht="20.100000000000001" customHeight="1">
      <c r="A103" s="255"/>
      <c r="F103" s="391"/>
      <c r="N103" s="255"/>
      <c r="O103" s="259"/>
      <c r="P103" s="255"/>
      <c r="Q103" s="255"/>
    </row>
    <row r="104" spans="1:17" s="1" customFormat="1" ht="20.100000000000001" customHeight="1">
      <c r="A104" s="255"/>
      <c r="F104" s="391"/>
      <c r="N104" s="255"/>
      <c r="O104" s="259"/>
      <c r="P104" s="255"/>
      <c r="Q104" s="255"/>
    </row>
    <row r="105" spans="1:17" s="1" customFormat="1" ht="20.100000000000001" customHeight="1">
      <c r="A105" s="255"/>
      <c r="F105" s="391"/>
      <c r="N105" s="255"/>
      <c r="O105" s="259"/>
      <c r="P105" s="255"/>
      <c r="Q105" s="255"/>
    </row>
    <row r="106" spans="1:17" s="1" customFormat="1" ht="20.100000000000001" customHeight="1">
      <c r="A106" s="255"/>
      <c r="F106" s="391"/>
      <c r="N106" s="255"/>
      <c r="O106" s="259"/>
      <c r="P106" s="255"/>
      <c r="Q106" s="255"/>
    </row>
    <row r="107" spans="1:17" s="1" customFormat="1" ht="20.100000000000001" customHeight="1">
      <c r="A107" s="255"/>
      <c r="F107" s="391"/>
      <c r="N107" s="255"/>
      <c r="O107" s="259"/>
      <c r="P107" s="255"/>
      <c r="Q107" s="255"/>
    </row>
    <row r="108" spans="1:17" s="1" customFormat="1" ht="20.100000000000001" customHeight="1">
      <c r="A108" s="255"/>
      <c r="F108" s="391"/>
      <c r="N108" s="255"/>
      <c r="O108" s="259"/>
      <c r="P108" s="255"/>
      <c r="Q108" s="255"/>
    </row>
    <row r="109" spans="1:17" s="1" customFormat="1" ht="20.100000000000001" customHeight="1">
      <c r="A109" s="255"/>
      <c r="F109" s="391"/>
      <c r="N109" s="255"/>
      <c r="O109" s="259"/>
      <c r="P109" s="255"/>
      <c r="Q109" s="255"/>
    </row>
    <row r="110" spans="1:17" s="1" customFormat="1" ht="20.100000000000001" customHeight="1">
      <c r="A110" s="255"/>
      <c r="F110" s="391"/>
      <c r="N110" s="255"/>
      <c r="O110" s="259"/>
      <c r="P110" s="255"/>
      <c r="Q110" s="255"/>
    </row>
    <row r="111" spans="1:17" s="1" customFormat="1" ht="20.100000000000001" customHeight="1">
      <c r="A111" s="255"/>
      <c r="F111" s="391"/>
      <c r="N111" s="255"/>
      <c r="O111" s="259"/>
      <c r="P111" s="255"/>
      <c r="Q111" s="255"/>
    </row>
    <row r="112" spans="1:17" s="1" customFormat="1" ht="20.100000000000001" customHeight="1">
      <c r="A112" s="255"/>
      <c r="F112" s="391"/>
      <c r="N112" s="255"/>
      <c r="O112" s="259"/>
      <c r="P112" s="255"/>
      <c r="Q112" s="255"/>
    </row>
    <row r="113" spans="1:17" s="1" customFormat="1" ht="20.100000000000001" customHeight="1">
      <c r="A113" s="255"/>
      <c r="F113" s="391"/>
      <c r="N113" s="255"/>
      <c r="O113" s="259"/>
      <c r="P113" s="255"/>
      <c r="Q113" s="255"/>
    </row>
    <row r="114" spans="1:17" s="1" customFormat="1" ht="20.100000000000001" customHeight="1">
      <c r="A114" s="255"/>
      <c r="F114" s="391"/>
      <c r="N114" s="255"/>
      <c r="O114" s="259"/>
      <c r="P114" s="255"/>
      <c r="Q114" s="255"/>
    </row>
    <row r="115" spans="1:17" s="1" customFormat="1" ht="20.100000000000001" customHeight="1">
      <c r="A115" s="255"/>
      <c r="F115" s="391"/>
      <c r="N115" s="255"/>
      <c r="O115" s="259"/>
      <c r="P115" s="255"/>
      <c r="Q115" s="255"/>
    </row>
    <row r="116" spans="1:17" s="1" customFormat="1" ht="20.100000000000001" customHeight="1">
      <c r="A116" s="255"/>
      <c r="F116" s="391"/>
      <c r="N116" s="255"/>
      <c r="O116" s="259"/>
      <c r="P116" s="255"/>
      <c r="Q116" s="255"/>
    </row>
    <row r="117" spans="1:17" s="1" customFormat="1" ht="20.100000000000001" customHeight="1">
      <c r="A117" s="255"/>
      <c r="F117" s="391"/>
      <c r="N117" s="255"/>
      <c r="O117" s="259"/>
      <c r="P117" s="255"/>
      <c r="Q117" s="255"/>
    </row>
    <row r="118" spans="1:17" s="1" customFormat="1" ht="20.100000000000001" customHeight="1">
      <c r="A118" s="255"/>
      <c r="F118" s="391"/>
      <c r="N118" s="255"/>
      <c r="O118" s="259"/>
      <c r="P118" s="255"/>
      <c r="Q118" s="255"/>
    </row>
    <row r="119" spans="1:17" s="1" customFormat="1" ht="20.100000000000001" customHeight="1">
      <c r="A119" s="255"/>
      <c r="F119" s="391"/>
      <c r="N119" s="255"/>
      <c r="O119" s="259"/>
      <c r="P119" s="255"/>
      <c r="Q119" s="255"/>
    </row>
    <row r="120" spans="1:17" s="1" customFormat="1" ht="20.100000000000001" customHeight="1">
      <c r="A120" s="255"/>
      <c r="F120" s="391"/>
      <c r="N120" s="255"/>
      <c r="O120" s="259"/>
      <c r="P120" s="255"/>
      <c r="Q120" s="255"/>
    </row>
    <row r="121" spans="1:17" s="1" customFormat="1" ht="20.100000000000001" customHeight="1">
      <c r="A121" s="255"/>
      <c r="F121" s="391"/>
      <c r="N121" s="255"/>
      <c r="O121" s="259"/>
      <c r="P121" s="255"/>
      <c r="Q121" s="255"/>
    </row>
    <row r="122" spans="1:17" s="1" customFormat="1" ht="20.100000000000001" customHeight="1">
      <c r="A122" s="255"/>
      <c r="F122" s="391"/>
      <c r="N122" s="255"/>
      <c r="O122" s="259"/>
      <c r="P122" s="255"/>
      <c r="Q122" s="255"/>
    </row>
    <row r="123" spans="1:17" s="1" customFormat="1" ht="20.100000000000001" customHeight="1">
      <c r="A123" s="255"/>
      <c r="F123" s="391"/>
      <c r="N123" s="255"/>
      <c r="O123" s="259"/>
      <c r="P123" s="255"/>
      <c r="Q123" s="255"/>
    </row>
    <row r="124" spans="1:17" s="1" customFormat="1" ht="20.100000000000001" customHeight="1">
      <c r="A124" s="255"/>
      <c r="F124" s="391"/>
      <c r="N124" s="255"/>
      <c r="O124" s="259"/>
      <c r="P124" s="255"/>
      <c r="Q124" s="255"/>
    </row>
    <row r="125" spans="1:17" s="1" customFormat="1" ht="20.100000000000001" customHeight="1">
      <c r="A125" s="255"/>
      <c r="F125" s="391"/>
      <c r="N125" s="255"/>
      <c r="O125" s="259"/>
      <c r="P125" s="255"/>
      <c r="Q125" s="255"/>
    </row>
    <row r="126" spans="1:17" s="1" customFormat="1" ht="20.100000000000001" customHeight="1">
      <c r="A126" s="255"/>
      <c r="F126" s="391"/>
      <c r="N126" s="255"/>
      <c r="O126" s="259"/>
      <c r="P126" s="255"/>
      <c r="Q126" s="255"/>
    </row>
    <row r="127" spans="1:17" s="1" customFormat="1" ht="20.100000000000001" customHeight="1">
      <c r="A127" s="255"/>
      <c r="F127" s="391"/>
      <c r="N127" s="255"/>
      <c r="O127" s="259"/>
      <c r="P127" s="255"/>
      <c r="Q127" s="255"/>
    </row>
    <row r="128" spans="1:17" s="1" customFormat="1" ht="20.100000000000001" customHeight="1">
      <c r="A128" s="255"/>
      <c r="F128" s="391"/>
      <c r="N128" s="255"/>
      <c r="O128" s="259"/>
      <c r="P128" s="255"/>
      <c r="Q128" s="255"/>
    </row>
    <row r="129" spans="1:17" s="1" customFormat="1" ht="20.100000000000001" customHeight="1">
      <c r="A129" s="255"/>
      <c r="F129" s="391"/>
      <c r="N129" s="255"/>
      <c r="O129" s="259"/>
      <c r="P129" s="255"/>
      <c r="Q129" s="255"/>
    </row>
    <row r="130" spans="1:17" s="1" customFormat="1" ht="20.100000000000001" customHeight="1">
      <c r="A130" s="255"/>
      <c r="F130" s="391"/>
      <c r="N130" s="255"/>
      <c r="O130" s="259"/>
      <c r="P130" s="255"/>
      <c r="Q130" s="255"/>
    </row>
    <row r="131" spans="1:17" s="1" customFormat="1" ht="20.100000000000001" customHeight="1">
      <c r="A131" s="255"/>
      <c r="F131" s="391"/>
      <c r="N131" s="255"/>
      <c r="O131" s="259"/>
      <c r="P131" s="255"/>
      <c r="Q131" s="255"/>
    </row>
    <row r="132" spans="1:17" s="1" customFormat="1" ht="20.100000000000001" customHeight="1">
      <c r="A132" s="255"/>
      <c r="F132" s="391"/>
      <c r="N132" s="255"/>
      <c r="O132" s="259"/>
      <c r="P132" s="255"/>
      <c r="Q132" s="255"/>
    </row>
    <row r="133" spans="1:17" s="1" customFormat="1" ht="20.100000000000001" customHeight="1">
      <c r="A133" s="255"/>
      <c r="F133" s="391"/>
      <c r="N133" s="255"/>
      <c r="O133" s="259"/>
      <c r="P133" s="255"/>
      <c r="Q133" s="255"/>
    </row>
    <row r="134" spans="1:17" s="1" customFormat="1" ht="20.100000000000001" customHeight="1">
      <c r="A134" s="255"/>
      <c r="F134" s="391"/>
      <c r="N134" s="255"/>
      <c r="O134" s="259"/>
      <c r="P134" s="255"/>
      <c r="Q134" s="255"/>
    </row>
    <row r="135" spans="1:17" s="1" customFormat="1" ht="20.100000000000001" customHeight="1">
      <c r="A135" s="255"/>
      <c r="F135" s="391"/>
      <c r="N135" s="255"/>
      <c r="O135" s="259"/>
      <c r="P135" s="255"/>
      <c r="Q135" s="255"/>
    </row>
    <row r="136" spans="1:17" s="1" customFormat="1" ht="20.100000000000001" customHeight="1">
      <c r="A136" s="255"/>
      <c r="F136" s="391"/>
      <c r="N136" s="255"/>
      <c r="O136" s="259"/>
      <c r="P136" s="255"/>
      <c r="Q136" s="255"/>
    </row>
    <row r="137" spans="1:17" s="1" customFormat="1" ht="20.100000000000001" customHeight="1">
      <c r="A137" s="255"/>
      <c r="F137" s="391"/>
      <c r="N137" s="255"/>
      <c r="O137" s="259"/>
      <c r="P137" s="255"/>
      <c r="Q137" s="255"/>
    </row>
    <row r="138" spans="1:17" s="1" customFormat="1" ht="20.100000000000001" customHeight="1">
      <c r="A138" s="255"/>
      <c r="F138" s="391"/>
      <c r="N138" s="255"/>
      <c r="O138" s="259"/>
      <c r="P138" s="255"/>
      <c r="Q138" s="255"/>
    </row>
    <row r="139" spans="1:17" s="1" customFormat="1" ht="20.100000000000001" customHeight="1">
      <c r="A139" s="255"/>
      <c r="F139" s="391"/>
      <c r="N139" s="255"/>
      <c r="O139" s="259"/>
      <c r="P139" s="255"/>
      <c r="Q139" s="255"/>
    </row>
    <row r="140" spans="1:17" s="1" customFormat="1" ht="20.100000000000001" customHeight="1">
      <c r="A140" s="255"/>
      <c r="F140" s="391"/>
      <c r="N140" s="255"/>
      <c r="O140" s="259"/>
      <c r="P140" s="255"/>
      <c r="Q140" s="255"/>
    </row>
    <row r="141" spans="1:17" s="1" customFormat="1" ht="20.100000000000001" customHeight="1">
      <c r="A141" s="255"/>
      <c r="F141" s="391"/>
      <c r="N141" s="255"/>
      <c r="O141" s="259"/>
      <c r="P141" s="255"/>
      <c r="Q141" s="255"/>
    </row>
    <row r="142" spans="1:17" s="1" customFormat="1" ht="20.100000000000001" customHeight="1">
      <c r="A142" s="255"/>
      <c r="F142" s="391"/>
      <c r="N142" s="255"/>
      <c r="O142" s="259"/>
      <c r="P142" s="255"/>
      <c r="Q142" s="255"/>
    </row>
    <row r="143" spans="1:17" s="1" customFormat="1" ht="20.100000000000001" customHeight="1" thickBot="1">
      <c r="A143" s="255"/>
      <c r="B143" s="255"/>
      <c r="C143" s="255"/>
      <c r="D143" s="255"/>
      <c r="E143" s="255"/>
      <c r="F143" s="391"/>
      <c r="G143" s="255"/>
      <c r="H143" s="255"/>
      <c r="I143" s="255"/>
      <c r="J143" s="255"/>
      <c r="K143" s="255"/>
      <c r="L143" s="255"/>
      <c r="M143" s="255"/>
      <c r="N143" s="255"/>
      <c r="O143" s="908"/>
      <c r="P143" s="255"/>
      <c r="Q143" s="255"/>
    </row>
    <row r="144" spans="1:17" s="1" customFormat="1">
      <c r="F144" s="255"/>
      <c r="P144" s="255"/>
      <c r="Q144" s="255"/>
    </row>
    <row r="145" spans="16:17" s="1" customFormat="1">
      <c r="P145" s="255"/>
      <c r="Q145" s="255"/>
    </row>
    <row r="146" spans="16:17" s="1" customFormat="1">
      <c r="P146" s="255"/>
      <c r="Q146" s="255"/>
    </row>
    <row r="147" spans="16:17" s="1" customFormat="1">
      <c r="P147" s="255"/>
      <c r="Q147" s="255"/>
    </row>
    <row r="148" spans="16:17" s="1" customFormat="1">
      <c r="P148" s="255"/>
      <c r="Q148" s="255"/>
    </row>
    <row r="149" spans="16:17" s="1" customFormat="1">
      <c r="P149" s="255"/>
      <c r="Q149" s="255"/>
    </row>
    <row r="150" spans="16:17" s="1" customFormat="1">
      <c r="P150" s="255"/>
      <c r="Q150" s="255"/>
    </row>
    <row r="151" spans="16:17" s="1" customFormat="1">
      <c r="P151" s="255"/>
      <c r="Q151" s="255"/>
    </row>
    <row r="152" spans="16:17" s="1" customFormat="1">
      <c r="P152" s="255"/>
      <c r="Q152" s="255"/>
    </row>
    <row r="153" spans="16:17" s="1" customFormat="1">
      <c r="P153" s="255"/>
      <c r="Q153" s="255"/>
    </row>
    <row r="154" spans="16:17" s="1" customFormat="1">
      <c r="P154" s="255"/>
      <c r="Q154" s="255"/>
    </row>
    <row r="155" spans="16:17" s="1" customFormat="1">
      <c r="P155" s="255"/>
      <c r="Q155" s="255"/>
    </row>
    <row r="156" spans="16:17" s="1" customFormat="1">
      <c r="P156" s="255"/>
      <c r="Q156" s="255"/>
    </row>
    <row r="157" spans="16:17" s="1" customFormat="1">
      <c r="P157" s="255"/>
      <c r="Q157" s="255"/>
    </row>
    <row r="158" spans="16:17" s="1" customFormat="1">
      <c r="P158" s="255"/>
      <c r="Q158" s="255"/>
    </row>
    <row r="159" spans="16:17" s="1" customFormat="1">
      <c r="P159" s="255"/>
      <c r="Q159" s="255"/>
    </row>
    <row r="160" spans="16:17" s="1" customFormat="1">
      <c r="P160" s="255"/>
      <c r="Q160" s="255"/>
    </row>
    <row r="161" spans="16:17" s="1" customFormat="1">
      <c r="P161" s="255"/>
      <c r="Q161" s="255"/>
    </row>
    <row r="162" spans="16:17" s="1" customFormat="1">
      <c r="P162" s="255"/>
      <c r="Q162" s="255"/>
    </row>
    <row r="163" spans="16:17" s="1" customFormat="1">
      <c r="P163" s="255"/>
      <c r="Q163" s="255"/>
    </row>
    <row r="164" spans="16:17" s="1" customFormat="1">
      <c r="P164" s="255"/>
      <c r="Q164" s="255"/>
    </row>
    <row r="165" spans="16:17" s="1" customFormat="1">
      <c r="P165" s="255"/>
      <c r="Q165" s="255"/>
    </row>
    <row r="166" spans="16:17" s="1" customFormat="1">
      <c r="P166" s="255"/>
      <c r="Q166" s="255"/>
    </row>
    <row r="167" spans="16:17" s="1" customFormat="1">
      <c r="P167" s="255"/>
      <c r="Q167" s="255"/>
    </row>
    <row r="168" spans="16:17" s="1" customFormat="1">
      <c r="P168" s="255"/>
      <c r="Q168" s="255"/>
    </row>
    <row r="169" spans="16:17" s="1" customFormat="1">
      <c r="P169" s="255"/>
      <c r="Q169" s="255"/>
    </row>
    <row r="170" spans="16:17" s="1" customFormat="1">
      <c r="P170" s="255"/>
      <c r="Q170" s="255"/>
    </row>
    <row r="171" spans="16:17" s="1" customFormat="1">
      <c r="P171" s="255"/>
      <c r="Q171" s="255"/>
    </row>
    <row r="172" spans="16:17" s="1" customFormat="1">
      <c r="P172" s="255"/>
      <c r="Q172" s="255"/>
    </row>
    <row r="173" spans="16:17" s="1" customFormat="1">
      <c r="P173" s="255"/>
      <c r="Q173" s="255"/>
    </row>
    <row r="174" spans="16:17" s="1" customFormat="1">
      <c r="P174" s="255"/>
      <c r="Q174" s="255"/>
    </row>
    <row r="175" spans="16:17" s="1" customFormat="1">
      <c r="P175" s="255"/>
      <c r="Q175" s="255"/>
    </row>
    <row r="176" spans="16:17" s="1" customFormat="1">
      <c r="P176" s="255"/>
      <c r="Q176" s="255"/>
    </row>
    <row r="177" spans="16:17" s="1" customFormat="1">
      <c r="P177" s="255"/>
      <c r="Q177" s="255"/>
    </row>
    <row r="178" spans="16:17" s="1" customFormat="1">
      <c r="P178" s="255"/>
      <c r="Q178" s="255"/>
    </row>
    <row r="179" spans="16:17" s="1" customFormat="1">
      <c r="P179" s="255"/>
      <c r="Q179" s="255"/>
    </row>
    <row r="180" spans="16:17" s="1" customFormat="1">
      <c r="P180" s="255"/>
      <c r="Q180" s="255"/>
    </row>
    <row r="181" spans="16:17" s="1" customFormat="1">
      <c r="P181" s="255"/>
      <c r="Q181" s="255"/>
    </row>
    <row r="182" spans="16:17" s="1" customFormat="1">
      <c r="P182" s="255"/>
      <c r="Q182" s="255"/>
    </row>
    <row r="183" spans="16:17" s="1" customFormat="1">
      <c r="P183" s="255"/>
      <c r="Q183" s="255"/>
    </row>
    <row r="184" spans="16:17" s="1" customFormat="1">
      <c r="P184" s="255"/>
      <c r="Q184" s="255"/>
    </row>
    <row r="185" spans="16:17" s="1" customFormat="1">
      <c r="P185" s="255"/>
      <c r="Q185" s="255"/>
    </row>
    <row r="186" spans="16:17" s="1" customFormat="1">
      <c r="P186" s="255"/>
      <c r="Q186" s="255"/>
    </row>
    <row r="187" spans="16:17" s="1" customFormat="1">
      <c r="P187" s="255"/>
      <c r="Q187" s="255"/>
    </row>
    <row r="188" spans="16:17" s="1" customFormat="1">
      <c r="P188" s="255"/>
      <c r="Q188" s="255"/>
    </row>
    <row r="189" spans="16:17" s="1" customFormat="1">
      <c r="P189" s="255"/>
      <c r="Q189" s="255"/>
    </row>
    <row r="190" spans="16:17" s="1" customFormat="1">
      <c r="P190" s="255"/>
      <c r="Q190" s="255"/>
    </row>
    <row r="191" spans="16:17" s="1" customFormat="1">
      <c r="P191" s="255"/>
      <c r="Q191" s="255"/>
    </row>
    <row r="192" spans="16:17" s="1" customFormat="1">
      <c r="P192" s="255"/>
      <c r="Q192" s="255"/>
    </row>
    <row r="193" spans="16:17" s="1" customFormat="1">
      <c r="P193" s="255"/>
      <c r="Q193" s="255"/>
    </row>
    <row r="194" spans="16:17" s="1" customFormat="1">
      <c r="P194" s="255"/>
      <c r="Q194" s="255"/>
    </row>
    <row r="195" spans="16:17" s="1" customFormat="1">
      <c r="P195" s="255"/>
      <c r="Q195" s="255"/>
    </row>
    <row r="196" spans="16:17" s="1" customFormat="1">
      <c r="P196" s="255"/>
      <c r="Q196" s="255"/>
    </row>
    <row r="197" spans="16:17" s="1" customFormat="1">
      <c r="P197" s="255"/>
      <c r="Q197" s="255"/>
    </row>
    <row r="198" spans="16:17" s="1" customFormat="1">
      <c r="P198" s="255"/>
      <c r="Q198" s="255"/>
    </row>
    <row r="199" spans="16:17" s="1" customFormat="1">
      <c r="P199" s="255"/>
      <c r="Q199" s="255"/>
    </row>
    <row r="200" spans="16:17" s="1" customFormat="1">
      <c r="P200" s="255"/>
      <c r="Q200" s="255"/>
    </row>
    <row r="201" spans="16:17" s="1" customFormat="1">
      <c r="P201" s="255"/>
      <c r="Q201" s="255"/>
    </row>
    <row r="202" spans="16:17" s="1" customFormat="1">
      <c r="P202" s="255"/>
      <c r="Q202" s="255"/>
    </row>
    <row r="203" spans="16:17" s="1" customFormat="1">
      <c r="P203" s="255"/>
      <c r="Q203" s="255"/>
    </row>
    <row r="204" spans="16:17" s="1" customFormat="1">
      <c r="P204" s="255"/>
      <c r="Q204" s="255"/>
    </row>
    <row r="205" spans="16:17" s="1" customFormat="1">
      <c r="P205" s="255"/>
      <c r="Q205" s="255"/>
    </row>
    <row r="206" spans="16:17" s="1" customFormat="1">
      <c r="P206" s="255"/>
      <c r="Q206" s="255"/>
    </row>
    <row r="207" spans="16:17" s="1" customFormat="1">
      <c r="P207" s="255"/>
      <c r="Q207" s="255"/>
    </row>
    <row r="208" spans="16:17" s="1" customFormat="1">
      <c r="P208" s="255"/>
      <c r="Q208" s="255"/>
    </row>
    <row r="209" spans="16:17" s="1" customFormat="1">
      <c r="P209" s="255"/>
      <c r="Q209" s="255"/>
    </row>
    <row r="210" spans="16:17" s="1" customFormat="1">
      <c r="P210" s="255"/>
      <c r="Q210" s="255"/>
    </row>
    <row r="211" spans="16:17" s="1" customFormat="1">
      <c r="P211" s="255"/>
      <c r="Q211" s="255"/>
    </row>
    <row r="212" spans="16:17" s="1" customFormat="1">
      <c r="P212" s="255"/>
      <c r="Q212" s="255"/>
    </row>
    <row r="213" spans="16:17" s="1" customFormat="1">
      <c r="P213" s="255"/>
      <c r="Q213" s="255"/>
    </row>
    <row r="214" spans="16:17" s="1" customFormat="1">
      <c r="P214" s="255"/>
      <c r="Q214" s="255"/>
    </row>
    <row r="215" spans="16:17" s="1" customFormat="1">
      <c r="P215" s="255"/>
      <c r="Q215" s="255"/>
    </row>
    <row r="216" spans="16:17" s="1" customFormat="1">
      <c r="P216" s="255"/>
      <c r="Q216" s="255"/>
    </row>
    <row r="217" spans="16:17" s="1" customFormat="1">
      <c r="P217" s="255"/>
      <c r="Q217" s="255"/>
    </row>
    <row r="218" spans="16:17" s="1" customFormat="1">
      <c r="P218" s="255"/>
      <c r="Q218" s="255"/>
    </row>
    <row r="219" spans="16:17" s="1" customFormat="1">
      <c r="P219" s="255"/>
      <c r="Q219" s="255"/>
    </row>
    <row r="220" spans="16:17" s="1" customFormat="1">
      <c r="P220" s="255"/>
      <c r="Q220" s="255"/>
    </row>
    <row r="221" spans="16:17" s="1" customFormat="1">
      <c r="P221" s="255"/>
      <c r="Q221" s="255"/>
    </row>
    <row r="222" spans="16:17" s="1" customFormat="1">
      <c r="P222" s="255"/>
      <c r="Q222" s="255"/>
    </row>
    <row r="223" spans="16:17" s="1" customFormat="1">
      <c r="P223" s="255"/>
      <c r="Q223" s="255"/>
    </row>
    <row r="224" spans="16:17" s="1" customFormat="1">
      <c r="P224" s="255"/>
      <c r="Q224" s="255"/>
    </row>
    <row r="225" spans="16:17" s="1" customFormat="1">
      <c r="P225" s="255"/>
      <c r="Q225" s="255"/>
    </row>
    <row r="226" spans="16:17" s="1" customFormat="1">
      <c r="P226" s="255"/>
      <c r="Q226" s="255"/>
    </row>
    <row r="227" spans="16:17" s="1" customFormat="1">
      <c r="P227" s="255"/>
      <c r="Q227" s="255"/>
    </row>
    <row r="228" spans="16:17" s="1" customFormat="1">
      <c r="P228" s="255"/>
      <c r="Q228" s="255"/>
    </row>
    <row r="229" spans="16:17" s="1" customFormat="1">
      <c r="P229" s="255"/>
      <c r="Q229" s="255"/>
    </row>
    <row r="230" spans="16:17" s="1" customFormat="1">
      <c r="P230" s="255"/>
      <c r="Q230" s="255"/>
    </row>
    <row r="231" spans="16:17" s="1" customFormat="1">
      <c r="P231" s="255"/>
      <c r="Q231" s="255"/>
    </row>
    <row r="232" spans="16:17" s="1" customFormat="1">
      <c r="P232" s="255"/>
      <c r="Q232" s="255"/>
    </row>
    <row r="233" spans="16:17" s="1" customFormat="1">
      <c r="P233" s="255"/>
      <c r="Q233" s="255"/>
    </row>
    <row r="234" spans="16:17" s="1" customFormat="1">
      <c r="P234" s="255"/>
      <c r="Q234" s="255"/>
    </row>
    <row r="235" spans="16:17" s="1" customFormat="1">
      <c r="P235" s="255"/>
      <c r="Q235" s="255"/>
    </row>
    <row r="236" spans="16:17" s="1" customFormat="1">
      <c r="P236" s="255"/>
      <c r="Q236" s="255"/>
    </row>
    <row r="237" spans="16:17" s="1" customFormat="1">
      <c r="P237" s="255"/>
      <c r="Q237" s="255"/>
    </row>
    <row r="238" spans="16:17" s="1" customFormat="1">
      <c r="P238" s="255"/>
      <c r="Q238" s="255"/>
    </row>
    <row r="239" spans="16:17" s="1" customFormat="1">
      <c r="P239" s="255"/>
      <c r="Q239" s="255"/>
    </row>
    <row r="240" spans="16:17" s="1" customFormat="1">
      <c r="P240" s="255"/>
      <c r="Q240" s="255"/>
    </row>
    <row r="241" spans="16:17" s="1" customFormat="1">
      <c r="P241" s="255"/>
      <c r="Q241" s="255"/>
    </row>
    <row r="242" spans="16:17" s="1" customFormat="1">
      <c r="P242" s="255"/>
      <c r="Q242" s="255"/>
    </row>
    <row r="243" spans="16:17" s="1" customFormat="1">
      <c r="P243" s="255"/>
      <c r="Q243" s="255"/>
    </row>
    <row r="244" spans="16:17" s="1" customFormat="1">
      <c r="P244" s="255"/>
      <c r="Q244" s="255"/>
    </row>
    <row r="245" spans="16:17" s="1" customFormat="1">
      <c r="P245" s="255"/>
      <c r="Q245" s="255"/>
    </row>
    <row r="246" spans="16:17" s="1" customFormat="1">
      <c r="P246" s="255"/>
      <c r="Q246" s="255"/>
    </row>
    <row r="247" spans="16:17" s="1" customFormat="1">
      <c r="P247" s="255"/>
      <c r="Q247" s="255"/>
    </row>
    <row r="248" spans="16:17" s="1" customFormat="1">
      <c r="P248" s="255"/>
      <c r="Q248" s="255"/>
    </row>
    <row r="249" spans="16:17" s="1" customFormat="1">
      <c r="P249" s="255"/>
      <c r="Q249" s="255"/>
    </row>
    <row r="250" spans="16:17" s="1" customFormat="1">
      <c r="P250" s="255"/>
      <c r="Q250" s="255"/>
    </row>
    <row r="251" spans="16:17" s="1" customFormat="1">
      <c r="P251" s="255"/>
      <c r="Q251" s="255"/>
    </row>
    <row r="252" spans="16:17" s="1" customFormat="1">
      <c r="P252" s="255"/>
      <c r="Q252" s="255"/>
    </row>
    <row r="253" spans="16:17" s="1" customFormat="1">
      <c r="P253" s="255"/>
      <c r="Q253" s="255"/>
    </row>
    <row r="254" spans="16:17" s="1" customFormat="1">
      <c r="P254" s="255"/>
      <c r="Q254" s="255"/>
    </row>
    <row r="255" spans="16:17" s="1" customFormat="1">
      <c r="P255" s="255"/>
      <c r="Q255" s="255"/>
    </row>
    <row r="256" spans="16:17" s="1" customFormat="1">
      <c r="P256" s="255"/>
      <c r="Q256" s="255"/>
    </row>
    <row r="257" spans="16:17" s="1" customFormat="1">
      <c r="P257" s="255"/>
      <c r="Q257" s="255"/>
    </row>
    <row r="258" spans="16:17" s="1" customFormat="1">
      <c r="P258" s="255"/>
      <c r="Q258" s="255"/>
    </row>
    <row r="259" spans="16:17" s="1" customFormat="1">
      <c r="P259" s="255"/>
      <c r="Q259" s="255"/>
    </row>
    <row r="260" spans="16:17" s="1" customFormat="1">
      <c r="P260" s="255"/>
      <c r="Q260" s="255"/>
    </row>
    <row r="261" spans="16:17" s="1" customFormat="1">
      <c r="P261" s="255"/>
      <c r="Q261" s="255"/>
    </row>
    <row r="262" spans="16:17" s="1" customFormat="1">
      <c r="P262" s="255"/>
      <c r="Q262" s="255"/>
    </row>
    <row r="263" spans="16:17" s="1" customFormat="1">
      <c r="P263" s="255"/>
      <c r="Q263" s="255"/>
    </row>
    <row r="264" spans="16:17" s="1" customFormat="1">
      <c r="P264" s="255"/>
      <c r="Q264" s="255"/>
    </row>
    <row r="265" spans="16:17" s="1" customFormat="1">
      <c r="P265" s="255"/>
      <c r="Q265" s="255"/>
    </row>
    <row r="266" spans="16:17" s="1" customFormat="1">
      <c r="P266" s="255"/>
      <c r="Q266" s="255"/>
    </row>
    <row r="267" spans="16:17" s="1" customFormat="1">
      <c r="P267" s="255"/>
      <c r="Q267" s="255"/>
    </row>
    <row r="268" spans="16:17" s="1" customFormat="1">
      <c r="P268" s="255"/>
      <c r="Q268" s="255"/>
    </row>
    <row r="269" spans="16:17" s="1" customFormat="1">
      <c r="P269" s="255"/>
      <c r="Q269" s="255"/>
    </row>
    <row r="270" spans="16:17" s="1" customFormat="1">
      <c r="P270" s="255"/>
      <c r="Q270" s="255"/>
    </row>
    <row r="271" spans="16:17" s="1" customFormat="1">
      <c r="P271" s="255"/>
      <c r="Q271" s="255"/>
    </row>
    <row r="272" spans="16:17" s="1" customFormat="1">
      <c r="P272" s="255"/>
      <c r="Q272" s="255"/>
    </row>
    <row r="273" spans="16:17" s="1" customFormat="1">
      <c r="P273" s="255"/>
      <c r="Q273" s="255"/>
    </row>
    <row r="274" spans="16:17" s="1" customFormat="1">
      <c r="P274" s="255"/>
      <c r="Q274" s="255"/>
    </row>
    <row r="275" spans="16:17" s="1" customFormat="1">
      <c r="P275" s="255"/>
      <c r="Q275" s="255"/>
    </row>
    <row r="276" spans="16:17" s="1" customFormat="1">
      <c r="P276" s="255"/>
      <c r="Q276" s="255"/>
    </row>
    <row r="277" spans="16:17" s="1" customFormat="1">
      <c r="P277" s="255"/>
      <c r="Q277" s="255"/>
    </row>
    <row r="278" spans="16:17" s="1" customFormat="1">
      <c r="P278" s="255"/>
      <c r="Q278" s="255"/>
    </row>
    <row r="279" spans="16:17" s="1" customFormat="1">
      <c r="P279" s="255"/>
      <c r="Q279" s="255"/>
    </row>
    <row r="280" spans="16:17" s="1" customFormat="1">
      <c r="P280" s="255"/>
      <c r="Q280" s="255"/>
    </row>
    <row r="281" spans="16:17" s="1" customFormat="1">
      <c r="P281" s="255"/>
      <c r="Q281" s="255"/>
    </row>
    <row r="282" spans="16:17" s="1" customFormat="1">
      <c r="P282" s="255"/>
      <c r="Q282" s="255"/>
    </row>
    <row r="283" spans="16:17" s="1" customFormat="1">
      <c r="P283" s="255"/>
      <c r="Q283" s="255"/>
    </row>
    <row r="284" spans="16:17" s="1" customFormat="1">
      <c r="P284" s="255"/>
      <c r="Q284" s="255"/>
    </row>
    <row r="285" spans="16:17" s="1" customFormat="1">
      <c r="P285" s="255"/>
      <c r="Q285" s="255"/>
    </row>
    <row r="286" spans="16:17" s="1" customFormat="1">
      <c r="P286" s="255"/>
      <c r="Q286" s="255"/>
    </row>
    <row r="287" spans="16:17" s="1" customFormat="1">
      <c r="P287" s="255"/>
      <c r="Q287" s="255"/>
    </row>
    <row r="288" spans="16:17" s="1" customFormat="1">
      <c r="P288" s="255"/>
      <c r="Q288" s="255"/>
    </row>
    <row r="289" spans="16:17" s="1" customFormat="1">
      <c r="P289" s="255"/>
      <c r="Q289" s="255"/>
    </row>
    <row r="290" spans="16:17" s="1" customFormat="1">
      <c r="P290" s="255"/>
      <c r="Q290" s="255"/>
    </row>
    <row r="291" spans="16:17" s="1" customFormat="1">
      <c r="P291" s="255"/>
      <c r="Q291" s="255"/>
    </row>
    <row r="292" spans="16:17" s="1" customFormat="1">
      <c r="P292" s="255"/>
      <c r="Q292" s="255"/>
    </row>
    <row r="293" spans="16:17" s="1" customFormat="1">
      <c r="P293" s="255"/>
      <c r="Q293" s="255"/>
    </row>
    <row r="294" spans="16:17" s="1" customFormat="1">
      <c r="P294" s="255"/>
      <c r="Q294" s="255"/>
    </row>
    <row r="295" spans="16:17" s="1" customFormat="1">
      <c r="P295" s="255"/>
      <c r="Q295" s="255"/>
    </row>
    <row r="296" spans="16:17" s="1" customFormat="1">
      <c r="P296" s="255"/>
      <c r="Q296" s="255"/>
    </row>
    <row r="297" spans="16:17" s="1" customFormat="1">
      <c r="P297" s="255"/>
      <c r="Q297" s="255"/>
    </row>
    <row r="298" spans="16:17" s="1" customFormat="1">
      <c r="P298" s="255"/>
      <c r="Q298" s="255"/>
    </row>
    <row r="299" spans="16:17" s="1" customFormat="1">
      <c r="P299" s="255"/>
      <c r="Q299" s="255"/>
    </row>
    <row r="300" spans="16:17" s="1" customFormat="1">
      <c r="P300" s="255"/>
      <c r="Q300" s="255"/>
    </row>
    <row r="301" spans="16:17" s="1" customFormat="1">
      <c r="P301" s="255"/>
      <c r="Q301" s="255"/>
    </row>
    <row r="302" spans="16:17" s="1" customFormat="1">
      <c r="P302" s="255"/>
      <c r="Q302" s="255"/>
    </row>
    <row r="303" spans="16:17" s="1" customFormat="1">
      <c r="P303" s="255"/>
      <c r="Q303" s="255"/>
    </row>
    <row r="304" spans="16:17" s="1" customFormat="1">
      <c r="P304" s="255"/>
      <c r="Q304" s="255"/>
    </row>
    <row r="305" spans="16:17" s="1" customFormat="1">
      <c r="P305" s="255"/>
      <c r="Q305" s="255"/>
    </row>
    <row r="306" spans="16:17" s="1" customFormat="1">
      <c r="P306" s="255"/>
      <c r="Q306" s="255"/>
    </row>
    <row r="307" spans="16:17" s="1" customFormat="1">
      <c r="P307" s="255"/>
      <c r="Q307" s="255"/>
    </row>
    <row r="308" spans="16:17" s="1" customFormat="1">
      <c r="P308" s="255"/>
      <c r="Q308" s="255"/>
    </row>
    <row r="309" spans="16:17" s="1" customFormat="1">
      <c r="P309" s="255"/>
      <c r="Q309" s="255"/>
    </row>
    <row r="310" spans="16:17" s="1" customFormat="1">
      <c r="P310" s="255"/>
      <c r="Q310" s="255"/>
    </row>
    <row r="311" spans="16:17" s="1" customFormat="1">
      <c r="P311" s="255"/>
      <c r="Q311" s="255"/>
    </row>
    <row r="312" spans="16:17" s="1" customFormat="1">
      <c r="P312" s="255"/>
      <c r="Q312" s="255"/>
    </row>
    <row r="313" spans="16:17" s="1" customFormat="1">
      <c r="P313" s="255"/>
      <c r="Q313" s="255"/>
    </row>
    <row r="314" spans="16:17" s="1" customFormat="1">
      <c r="P314" s="255"/>
      <c r="Q314" s="255"/>
    </row>
    <row r="315" spans="16:17" s="1" customFormat="1">
      <c r="P315" s="255"/>
      <c r="Q315" s="255"/>
    </row>
    <row r="316" spans="16:17" s="1" customFormat="1">
      <c r="P316" s="255"/>
      <c r="Q316" s="255"/>
    </row>
    <row r="317" spans="16:17" s="1" customFormat="1">
      <c r="P317" s="255"/>
      <c r="Q317" s="255"/>
    </row>
    <row r="318" spans="16:17" s="1" customFormat="1">
      <c r="P318" s="255"/>
      <c r="Q318" s="255"/>
    </row>
    <row r="319" spans="16:17" s="1" customFormat="1">
      <c r="P319" s="255"/>
      <c r="Q319" s="255"/>
    </row>
    <row r="320" spans="16:17" s="1" customFormat="1">
      <c r="P320" s="255"/>
      <c r="Q320" s="255"/>
    </row>
    <row r="321" spans="16:17" s="1" customFormat="1">
      <c r="P321" s="255"/>
      <c r="Q321" s="255"/>
    </row>
    <row r="322" spans="16:17" s="1" customFormat="1">
      <c r="P322" s="255"/>
      <c r="Q322" s="255"/>
    </row>
    <row r="323" spans="16:17" s="1" customFormat="1">
      <c r="P323" s="255"/>
      <c r="Q323" s="255"/>
    </row>
    <row r="324" spans="16:17" s="1" customFormat="1">
      <c r="P324" s="255"/>
      <c r="Q324" s="255"/>
    </row>
    <row r="325" spans="16:17" s="1" customFormat="1">
      <c r="P325" s="255"/>
      <c r="Q325" s="255"/>
    </row>
    <row r="326" spans="16:17" s="1" customFormat="1">
      <c r="P326" s="255"/>
      <c r="Q326" s="255"/>
    </row>
    <row r="327" spans="16:17" s="1" customFormat="1">
      <c r="P327" s="255"/>
      <c r="Q327" s="255"/>
    </row>
    <row r="328" spans="16:17" s="1" customFormat="1">
      <c r="P328" s="255"/>
      <c r="Q328" s="255"/>
    </row>
    <row r="329" spans="16:17" s="1" customFormat="1">
      <c r="P329" s="255"/>
      <c r="Q329" s="255"/>
    </row>
    <row r="330" spans="16:17" s="1" customFormat="1">
      <c r="P330" s="255"/>
      <c r="Q330" s="255"/>
    </row>
    <row r="331" spans="16:17" s="1" customFormat="1">
      <c r="P331" s="255"/>
      <c r="Q331" s="255"/>
    </row>
    <row r="332" spans="16:17" s="1" customFormat="1">
      <c r="P332" s="255"/>
      <c r="Q332" s="255"/>
    </row>
    <row r="333" spans="16:17" s="1" customFormat="1">
      <c r="P333" s="255"/>
      <c r="Q333" s="255"/>
    </row>
    <row r="334" spans="16:17" s="1" customFormat="1">
      <c r="P334" s="255"/>
      <c r="Q334" s="255"/>
    </row>
    <row r="335" spans="16:17" s="1" customFormat="1">
      <c r="P335" s="255"/>
      <c r="Q335" s="255"/>
    </row>
    <row r="336" spans="16:17" s="1" customFormat="1">
      <c r="P336" s="255"/>
      <c r="Q336" s="255"/>
    </row>
    <row r="337" spans="16:17" s="1" customFormat="1">
      <c r="P337" s="255"/>
      <c r="Q337" s="255"/>
    </row>
    <row r="338" spans="16:17" s="1" customFormat="1">
      <c r="P338" s="255"/>
      <c r="Q338" s="255"/>
    </row>
    <row r="339" spans="16:17" s="1" customFormat="1">
      <c r="P339" s="255"/>
      <c r="Q339" s="255"/>
    </row>
    <row r="340" spans="16:17" s="1" customFormat="1">
      <c r="P340" s="255"/>
      <c r="Q340" s="255"/>
    </row>
    <row r="341" spans="16:17" s="1" customFormat="1">
      <c r="P341" s="255"/>
      <c r="Q341" s="255"/>
    </row>
    <row r="342" spans="16:17" s="1" customFormat="1">
      <c r="P342" s="255"/>
      <c r="Q342" s="255"/>
    </row>
    <row r="343" spans="16:17" s="1" customFormat="1">
      <c r="P343" s="255"/>
      <c r="Q343" s="255"/>
    </row>
    <row r="344" spans="16:17" s="1" customFormat="1">
      <c r="P344" s="255"/>
      <c r="Q344" s="255"/>
    </row>
    <row r="345" spans="16:17" s="1" customFormat="1">
      <c r="P345" s="255"/>
      <c r="Q345" s="255"/>
    </row>
    <row r="346" spans="16:17" s="1" customFormat="1">
      <c r="P346" s="255"/>
      <c r="Q346" s="255"/>
    </row>
    <row r="347" spans="16:17" s="1" customFormat="1">
      <c r="P347" s="255"/>
      <c r="Q347" s="255"/>
    </row>
    <row r="348" spans="16:17" s="1" customFormat="1">
      <c r="P348" s="255"/>
      <c r="Q348" s="255"/>
    </row>
    <row r="349" spans="16:17" s="1" customFormat="1">
      <c r="P349" s="255"/>
      <c r="Q349" s="255"/>
    </row>
    <row r="350" spans="16:17" s="1" customFormat="1">
      <c r="P350" s="255"/>
      <c r="Q350" s="255"/>
    </row>
    <row r="351" spans="16:17" s="1" customFormat="1">
      <c r="P351" s="255"/>
      <c r="Q351" s="255"/>
    </row>
    <row r="352" spans="16:17" s="1" customFormat="1">
      <c r="P352" s="255"/>
      <c r="Q352" s="255"/>
    </row>
    <row r="353" spans="16:17" s="1" customFormat="1">
      <c r="P353" s="255"/>
      <c r="Q353" s="255"/>
    </row>
    <row r="354" spans="16:17" s="1" customFormat="1">
      <c r="P354" s="255"/>
      <c r="Q354" s="255"/>
    </row>
    <row r="355" spans="16:17" s="1" customFormat="1">
      <c r="P355" s="255"/>
      <c r="Q355" s="255"/>
    </row>
    <row r="356" spans="16:17" s="1" customFormat="1">
      <c r="P356" s="255"/>
      <c r="Q356" s="255"/>
    </row>
    <row r="357" spans="16:17" s="1" customFormat="1">
      <c r="P357" s="255"/>
      <c r="Q357" s="255"/>
    </row>
    <row r="358" spans="16:17" s="1" customFormat="1">
      <c r="P358" s="255"/>
      <c r="Q358" s="255"/>
    </row>
    <row r="359" spans="16:17" s="1" customFormat="1">
      <c r="P359" s="255"/>
      <c r="Q359" s="255"/>
    </row>
    <row r="360" spans="16:17" s="1" customFormat="1">
      <c r="P360" s="255"/>
      <c r="Q360" s="255"/>
    </row>
    <row r="361" spans="16:17" s="1" customFormat="1">
      <c r="P361" s="255"/>
      <c r="Q361" s="255"/>
    </row>
    <row r="362" spans="16:17" s="1" customFormat="1">
      <c r="P362" s="255"/>
      <c r="Q362" s="255"/>
    </row>
    <row r="363" spans="16:17" s="1" customFormat="1">
      <c r="P363" s="255"/>
      <c r="Q363" s="255"/>
    </row>
    <row r="364" spans="16:17" s="1" customFormat="1">
      <c r="P364" s="255"/>
      <c r="Q364" s="255"/>
    </row>
    <row r="365" spans="16:17" s="1" customFormat="1">
      <c r="P365" s="255"/>
      <c r="Q365" s="255"/>
    </row>
    <row r="366" spans="16:17" s="1" customFormat="1">
      <c r="P366" s="255"/>
      <c r="Q366" s="255"/>
    </row>
    <row r="367" spans="16:17" s="1" customFormat="1">
      <c r="P367" s="255"/>
      <c r="Q367" s="255"/>
    </row>
    <row r="368" spans="16:17" s="1" customFormat="1">
      <c r="P368" s="255"/>
      <c r="Q368" s="255"/>
    </row>
    <row r="369" spans="1:17" s="1" customFormat="1">
      <c r="A369"/>
      <c r="N369"/>
      <c r="P369" s="255"/>
      <c r="Q369" s="255"/>
    </row>
    <row r="370" spans="1:17" s="1" customFormat="1">
      <c r="A370"/>
      <c r="N370"/>
      <c r="P370" s="255"/>
      <c r="Q370" s="255"/>
    </row>
    <row r="371" spans="1:17">
      <c r="C371" s="1"/>
      <c r="F371" s="1"/>
    </row>
  </sheetData>
  <sheetProtection algorithmName="SHA-512" hashValue="ZwRnivdqKk+HOLl7KBWaxpGpYyqzALT1SI6T5/UeANsfXnUUBngnouQ2xERmeOwOgkKY9nBxOl29gAs2vDtEzA==" saltValue="PkRmjq/jKX4iQ9C+t/KS/Q==" spinCount="100000" sheet="1" objects="1" scenarios="1"/>
  <mergeCells count="118">
    <mergeCell ref="CC8:CF8"/>
    <mergeCell ref="CC9:CF9"/>
    <mergeCell ref="CC10:CF10"/>
    <mergeCell ref="CC11:CF11"/>
    <mergeCell ref="CC12:CF12"/>
    <mergeCell ref="A1:N1"/>
    <mergeCell ref="CC4:CF4"/>
    <mergeCell ref="CC5:CF5"/>
    <mergeCell ref="CC6:CF6"/>
    <mergeCell ref="CC7:CF7"/>
    <mergeCell ref="CC18:CF18"/>
    <mergeCell ref="CC19:CF19"/>
    <mergeCell ref="CC20:CF20"/>
    <mergeCell ref="CC21:CF21"/>
    <mergeCell ref="CC22:CF22"/>
    <mergeCell ref="CC13:CF13"/>
    <mergeCell ref="CC14:CF14"/>
    <mergeCell ref="CC15:CF15"/>
    <mergeCell ref="CC16:CF16"/>
    <mergeCell ref="CC17:CF17"/>
    <mergeCell ref="CC28:CF28"/>
    <mergeCell ref="CC29:CF29"/>
    <mergeCell ref="CC30:CF30"/>
    <mergeCell ref="CC31:CF31"/>
    <mergeCell ref="CC32:CF32"/>
    <mergeCell ref="CC23:CF23"/>
    <mergeCell ref="CC24:CF24"/>
    <mergeCell ref="CC25:CF25"/>
    <mergeCell ref="CC26:CF26"/>
    <mergeCell ref="CC27:CF27"/>
    <mergeCell ref="T39:W39"/>
    <mergeCell ref="T40:W40"/>
    <mergeCell ref="T41:W41"/>
    <mergeCell ref="T42:W42"/>
    <mergeCell ref="T43:W43"/>
    <mergeCell ref="CC33:CF33"/>
    <mergeCell ref="T35:W35"/>
    <mergeCell ref="T36:W36"/>
    <mergeCell ref="T37:W37"/>
    <mergeCell ref="T38:W38"/>
    <mergeCell ref="T49:W49"/>
    <mergeCell ref="T50:W50"/>
    <mergeCell ref="T51:W51"/>
    <mergeCell ref="T52:W52"/>
    <mergeCell ref="T53:W53"/>
    <mergeCell ref="T44:W44"/>
    <mergeCell ref="T45:W45"/>
    <mergeCell ref="T46:W46"/>
    <mergeCell ref="T47:W47"/>
    <mergeCell ref="T48:W48"/>
    <mergeCell ref="T60:W60"/>
    <mergeCell ref="T61:W61"/>
    <mergeCell ref="T62:W62"/>
    <mergeCell ref="T63:W63"/>
    <mergeCell ref="T54:W54"/>
    <mergeCell ref="T55:W55"/>
    <mergeCell ref="T56:W56"/>
    <mergeCell ref="T57:W57"/>
    <mergeCell ref="T58:W58"/>
    <mergeCell ref="CG27:CI27"/>
    <mergeCell ref="CG28:CI28"/>
    <mergeCell ref="CG19:CI19"/>
    <mergeCell ref="CG20:CI20"/>
    <mergeCell ref="CG21:CI21"/>
    <mergeCell ref="CG22:CI22"/>
    <mergeCell ref="CG23:CI23"/>
    <mergeCell ref="T64:W64"/>
    <mergeCell ref="CG4:CI4"/>
    <mergeCell ref="CG5:CI5"/>
    <mergeCell ref="CG6:CI6"/>
    <mergeCell ref="CG7:CI7"/>
    <mergeCell ref="CG8:CI8"/>
    <mergeCell ref="CG9:CI9"/>
    <mergeCell ref="CG10:CI10"/>
    <mergeCell ref="CG11:CI11"/>
    <mergeCell ref="CG12:CI12"/>
    <mergeCell ref="CG13:CI13"/>
    <mergeCell ref="CG14:CI14"/>
    <mergeCell ref="CG15:CI15"/>
    <mergeCell ref="CG16:CI16"/>
    <mergeCell ref="CG17:CI17"/>
    <mergeCell ref="CG18:CI18"/>
    <mergeCell ref="T59:W59"/>
    <mergeCell ref="CJ17:CL17"/>
    <mergeCell ref="CJ18:CL18"/>
    <mergeCell ref="CJ19:CL19"/>
    <mergeCell ref="CJ20:CL20"/>
    <mergeCell ref="CJ21:CL21"/>
    <mergeCell ref="CG29:CI29"/>
    <mergeCell ref="CG30:CI30"/>
    <mergeCell ref="CG31:CI31"/>
    <mergeCell ref="CJ4:CL4"/>
    <mergeCell ref="CJ5:CL5"/>
    <mergeCell ref="CJ6:CL6"/>
    <mergeCell ref="CJ7:CL7"/>
    <mergeCell ref="CJ8:CL8"/>
    <mergeCell ref="CJ9:CL9"/>
    <mergeCell ref="CJ10:CL10"/>
    <mergeCell ref="CJ11:CL11"/>
    <mergeCell ref="CJ12:CL12"/>
    <mergeCell ref="CJ13:CL13"/>
    <mergeCell ref="CJ14:CL14"/>
    <mergeCell ref="CJ15:CL15"/>
    <mergeCell ref="CJ16:CL16"/>
    <mergeCell ref="CG24:CI24"/>
    <mergeCell ref="CG25:CI25"/>
    <mergeCell ref="CG26:CI26"/>
    <mergeCell ref="CJ32:CL32"/>
    <mergeCell ref="CJ27:CL27"/>
    <mergeCell ref="CJ28:CL28"/>
    <mergeCell ref="CJ29:CL29"/>
    <mergeCell ref="CJ30:CL30"/>
    <mergeCell ref="CJ31:CL31"/>
    <mergeCell ref="CJ22:CL22"/>
    <mergeCell ref="CJ23:CL23"/>
    <mergeCell ref="CJ24:CL24"/>
    <mergeCell ref="CJ25:CL25"/>
    <mergeCell ref="CJ26:CL26"/>
  </mergeCells>
  <hyperlinks>
    <hyperlink ref="B3" r:id="rId1" xr:uid="{5043821D-1ABA-430A-87A2-C2CC7DDCBCD2}"/>
    <hyperlink ref="B4" r:id="rId2" xr:uid="{0B490975-077A-4EFB-A222-7346B8D19711}"/>
    <hyperlink ref="B5" r:id="rId3" xr:uid="{2979FB19-8AE1-4602-879F-436218BC9182}"/>
    <hyperlink ref="B9" r:id="rId4" xr:uid="{29D54A3C-5E77-4B68-A5B6-03238B609839}"/>
    <hyperlink ref="B10" r:id="rId5" xr:uid="{EBB1A135-A947-420A-9442-E0123FF4FA62}"/>
    <hyperlink ref="B14" r:id="rId6" xr:uid="{0B442F5F-D97A-495C-B8DE-2D0B6E7434B2}"/>
    <hyperlink ref="B15" r:id="rId7" xr:uid="{718FD5C2-982F-4C1B-BE3E-1AF31BB11E55}"/>
    <hyperlink ref="B16" r:id="rId8" xr:uid="{3A9B9B2C-2463-41F2-A644-8A3F3274B6C4}"/>
    <hyperlink ref="B19" r:id="rId9" xr:uid="{DC482B5F-BD16-41F5-8B81-BFCD3A2C1BB1}"/>
    <hyperlink ref="B20" r:id="rId10" xr:uid="{A6DD55ED-E3AF-47B4-A6A6-55CD5AF4F5EA}"/>
    <hyperlink ref="C3" r:id="rId11" xr:uid="{BB1B2B72-1E06-41D8-8725-4B3D163D3C2A}"/>
    <hyperlink ref="C4" r:id="rId12" xr:uid="{D68D8546-14EE-404B-8670-4CDECC6B2401}"/>
    <hyperlink ref="C9" r:id="rId13" xr:uid="{68F930D6-3528-44CC-B13F-C96AD886886D}"/>
    <hyperlink ref="C10" r:id="rId14" xr:uid="{52881EF7-E9DA-4477-BFBF-5F69C68C4596}"/>
    <hyperlink ref="C11" r:id="rId15" xr:uid="{C4194FF7-2335-48C4-8163-519AC225EF86}"/>
    <hyperlink ref="C14" r:id="rId16" xr:uid="{80ECF139-8E26-4DC6-8CA3-1B172BF178AB}"/>
    <hyperlink ref="C15" r:id="rId17" xr:uid="{74129B8F-3DA9-4C03-B0AA-89CA6DE75BD4}"/>
    <hyperlink ref="C16" r:id="rId18" xr:uid="{68D6CE91-0A90-4BDC-A31A-B1C15BF5E5C2}"/>
    <hyperlink ref="C19" r:id="rId19" xr:uid="{045D5AC6-264F-436C-AF0A-B13191124A37}"/>
    <hyperlink ref="C20" r:id="rId20" xr:uid="{A78C8818-0FA9-4AF3-BAC4-B13D5EC481A7}"/>
    <hyperlink ref="C21" r:id="rId21" xr:uid="{DD32A489-81B0-4F04-8B8D-263C7A5AF83E}"/>
    <hyperlink ref="C24" r:id="rId22" xr:uid="{3858B126-8F88-41FF-8387-0F989B970AFE}"/>
    <hyperlink ref="C25" r:id="rId23" xr:uid="{479BED84-EE0B-40AE-9CC9-F970C3039950}"/>
    <hyperlink ref="C29" r:id="rId24" xr:uid="{DBFFF1CC-E1AA-4591-A3D2-E3759A363FFA}"/>
    <hyperlink ref="C30" r:id="rId25" xr:uid="{E0573974-839A-40FD-AB23-2AF0268B0189}"/>
    <hyperlink ref="C31" r:id="rId26" xr:uid="{7FA9336C-C8C3-43B2-B5A5-F267C7AA956F}"/>
    <hyperlink ref="C32" r:id="rId27" xr:uid="{14C34395-9C6B-4930-8C50-EAF003E9F29C}"/>
    <hyperlink ref="C36" r:id="rId28" xr:uid="{7A0FA1F5-2414-4CA1-AB0B-D4B3D0D245E9}"/>
    <hyperlink ref="C37" r:id="rId29" xr:uid="{35C9BADA-BEE7-4061-A2F8-063DCA4F6A51}"/>
    <hyperlink ref="D4" r:id="rId30" xr:uid="{84D235CF-D3AB-4C7A-9077-E036ECE1663D}"/>
    <hyperlink ref="D5" r:id="rId31" xr:uid="{0E9BB14F-980A-44F2-8E7D-AD97B415BFEC}"/>
    <hyperlink ref="D6" r:id="rId32" xr:uid="{FB7D893A-9078-45D8-85CB-CFBE8820523E}"/>
    <hyperlink ref="D7" r:id="rId33" xr:uid="{B852AECB-6187-4BF6-A4E9-83D79FD8F267}"/>
    <hyperlink ref="D10" r:id="rId34" xr:uid="{FAD86B93-425F-4BFE-BF14-646A776EA77A}"/>
    <hyperlink ref="D11" r:id="rId35" xr:uid="{9112A696-48DC-4D4A-B7B1-C0D7849D2A95}"/>
    <hyperlink ref="D12" r:id="rId36" xr:uid="{77E01913-1C2A-40DC-8A04-966247B060C7}"/>
    <hyperlink ref="D15" r:id="rId37" xr:uid="{49C411EC-C2D4-40DE-A6D1-DB8CCC83AAA6}"/>
    <hyperlink ref="D16" r:id="rId38" xr:uid="{5DF11E3E-9E59-4748-8EF0-117111ED84C1}"/>
    <hyperlink ref="E4" r:id="rId39" xr:uid="{56220ECE-6B45-4108-98B8-38BF9D2A579B}"/>
    <hyperlink ref="E5" r:id="rId40" xr:uid="{F4FC14C6-985A-4A4F-A52C-7CECA22F59B9}"/>
    <hyperlink ref="E6" r:id="rId41" xr:uid="{7E4014DD-BB35-4054-B037-EBB6115E9DF2}"/>
    <hyperlink ref="E7" r:id="rId42" xr:uid="{C38EFC88-D339-43DF-A45A-A4AC29721EF0}"/>
    <hyperlink ref="E10" r:id="rId43" xr:uid="{3DC13AEE-8CF2-4A6E-B0E8-382987C71EEB}"/>
    <hyperlink ref="E11" r:id="rId44" xr:uid="{2939F601-F03B-44C5-81DC-98D6D265AFAB}"/>
    <hyperlink ref="E12" r:id="rId45" xr:uid="{C10135B7-BCBD-46B7-ADC0-4F58D1833380}"/>
    <hyperlink ref="E15" r:id="rId46" xr:uid="{ED1A7D78-EAB7-4FC7-BA1A-6C274DCC5DD5}"/>
    <hyperlink ref="E16" r:id="rId47" xr:uid="{ECA689C0-EF4D-4DDE-B344-549474E18361}"/>
    <hyperlink ref="E17" r:id="rId48" xr:uid="{F256BF7C-A207-443A-A718-208476A1FAB3}"/>
    <hyperlink ref="E20" r:id="rId49" xr:uid="{D5E13B2D-D914-4925-837A-9BF89DD72684}"/>
    <hyperlink ref="E21" r:id="rId50" xr:uid="{4C3A9E15-274E-4AE2-A36A-124BFE1C21A2}"/>
    <hyperlink ref="F4" r:id="rId51" xr:uid="{F003054C-EB1D-4140-A1EA-29FA2C04CD54}"/>
    <hyperlink ref="F5" r:id="rId52" xr:uid="{AE749EE0-C3F5-4777-A6A4-E68F1A8B9540}"/>
    <hyperlink ref="F6" r:id="rId53" xr:uid="{A50FFC66-5D16-4ACF-8C66-F014147E4F55}"/>
    <hyperlink ref="F7" r:id="rId54" xr:uid="{DC3514AE-312A-4799-A080-EF5A5065E67A}"/>
    <hyperlink ref="F8" r:id="rId55" xr:uid="{2D331742-820C-487E-9195-A0A4FFFEACA2}"/>
    <hyperlink ref="F9" r:id="rId56" xr:uid="{85707C5C-3522-48EC-88C5-2AF21CB2893E}"/>
    <hyperlink ref="F11" r:id="rId57" xr:uid="{1E30344B-CA35-4756-80E1-CFBD28063F69}"/>
    <hyperlink ref="F12" r:id="rId58" xr:uid="{E05A1C4E-B5CB-45E9-B17D-8B7E07024D95}"/>
    <hyperlink ref="F15" r:id="rId59" xr:uid="{36E24478-D459-4CAA-9BE6-1A00C83FC09C}"/>
    <hyperlink ref="F16" r:id="rId60" xr:uid="{9E9A36D8-7F54-4303-BD5E-17A0B142CD0A}"/>
    <hyperlink ref="F17" r:id="rId61" xr:uid="{D19C26E0-C79E-4D7B-B547-84C12B1D6F19}"/>
    <hyperlink ref="F18" r:id="rId62" xr:uid="{51F3504B-10EF-4F38-B192-E3F409067A32}"/>
    <hyperlink ref="F20" r:id="rId63" xr:uid="{D58E71B0-EC23-4892-8C61-FD9526F9BE6D}"/>
    <hyperlink ref="F21" r:id="rId64" xr:uid="{E0EFEBB8-A888-4B53-A9D8-2AA1C5680949}"/>
    <hyperlink ref="F22" r:id="rId65" xr:uid="{CFF1BBAB-2BB2-4EB9-B7D9-9C5FC1D61E02}"/>
    <hyperlink ref="F25" r:id="rId66" xr:uid="{6E0BDCDA-0594-4685-AD43-19783AE1D93E}"/>
    <hyperlink ref="F26" r:id="rId67" xr:uid="{86B627F7-7B0D-4065-872D-E395341037E9}"/>
    <hyperlink ref="F27" r:id="rId68" xr:uid="{CF5F5608-642A-43C4-ADA4-12E9EA5CECA5}"/>
    <hyperlink ref="F29" r:id="rId69" xr:uid="{6D895165-6052-4E2B-8E70-7B7FDAF5E4FF}"/>
    <hyperlink ref="F30" r:id="rId70" xr:uid="{269AD858-6420-43B1-93CF-70B82452BB50}"/>
    <hyperlink ref="F37" r:id="rId71" xr:uid="{9DFE3590-5A62-4E45-AD6D-41BF8080CD22}"/>
    <hyperlink ref="F38" r:id="rId72" xr:uid="{A5F0EC49-11CD-4D3F-A7D3-15E1CBB08495}"/>
    <hyperlink ref="F39" r:id="rId73" xr:uid="{6628D888-0102-406B-9A95-CE669B663B61}"/>
    <hyperlink ref="F41" r:id="rId74" xr:uid="{92B49BB3-2B26-4E28-BC65-0C4621615F47}"/>
    <hyperlink ref="F42" r:id="rId75" xr:uid="{710E9415-626A-4934-B89C-15696BECE25A}"/>
    <hyperlink ref="F43" r:id="rId76" xr:uid="{877C7B5E-1EAD-498B-8F93-03AAD6D7B273}"/>
    <hyperlink ref="F46" r:id="rId77" xr:uid="{6D44CD6C-8879-44C4-A823-A54021A443A7}"/>
    <hyperlink ref="F47" r:id="rId78" xr:uid="{886A3B4D-83EE-42BB-B0AD-FDF2877EC5F9}"/>
    <hyperlink ref="F50" r:id="rId79" xr:uid="{B071DE56-D1B7-4678-8835-F779F0C7FABE}"/>
    <hyperlink ref="F51" r:id="rId80" xr:uid="{BD6AD88D-AA59-431B-8C3A-C0A812E520E1}"/>
    <hyperlink ref="F52" r:id="rId81" xr:uid="{07FEC5A9-7C5B-4E31-9537-AFD3FF1BFC1D}"/>
    <hyperlink ref="F53" r:id="rId82" xr:uid="{BC454732-2AF8-42F9-B9C8-2EB674DBF049}"/>
    <hyperlink ref="F55" r:id="rId83" xr:uid="{EA3BDF57-CA81-4673-9E46-DB98B13C747E}"/>
    <hyperlink ref="F56" r:id="rId84" xr:uid="{BDC4769E-B582-406E-82B3-CF55515E7728}"/>
    <hyperlink ref="F57" r:id="rId85" xr:uid="{BEE66239-5F0D-4744-B47C-CB3DF00CDC24}"/>
    <hyperlink ref="F60" r:id="rId86" xr:uid="{E94864F2-0583-4575-B7F9-53F52F24035E}"/>
    <hyperlink ref="F61" r:id="rId87" xr:uid="{BB30AE38-67FF-4C07-8D9C-68032804B457}"/>
    <hyperlink ref="F62" r:id="rId88" xr:uid="{325D727D-E5A3-422D-985B-A1202C6CAF03}"/>
    <hyperlink ref="F65" r:id="rId89" xr:uid="{F1DF8818-C758-4B37-8EAC-1A1A340FC4B1}"/>
    <hyperlink ref="F66" r:id="rId90" xr:uid="{BE538105-7207-4EC0-A2A1-4B6DC02B9DB4}"/>
    <hyperlink ref="F67" r:id="rId91" xr:uid="{9AA4967B-2CC0-483D-9397-4F7EC12B7D48}"/>
    <hyperlink ref="F68" r:id="rId92" xr:uid="{AE4551D5-12D2-4316-9E15-E5D036B1A642}"/>
    <hyperlink ref="F71" r:id="rId93" xr:uid="{4FAF1957-C5CD-4C44-806B-669053DF0618}"/>
    <hyperlink ref="F72" r:id="rId94" xr:uid="{60A41245-F25B-4295-B9BA-17F35ECD9059}"/>
    <hyperlink ref="F75" r:id="rId95" xr:uid="{9AEA430E-C9CA-408E-9490-6675B2D50D4C}"/>
    <hyperlink ref="F76" r:id="rId96" xr:uid="{6745D525-A4A5-4C02-8087-FF0B69E8F26E}"/>
    <hyperlink ref="F77" r:id="rId97" xr:uid="{40B8326B-B3C6-4C08-AE9A-CA4358F4E469}"/>
    <hyperlink ref="F78" r:id="rId98" xr:uid="{C1D60C78-21E2-4965-8DF9-83F0F255E317}"/>
    <hyperlink ref="F80" r:id="rId99" xr:uid="{FA5C037B-8CCA-436F-A3A3-5199F6C97B1B}"/>
    <hyperlink ref="F81" r:id="rId100" xr:uid="{DA148B14-47C8-46DE-8984-FE666EFAA5D2}"/>
    <hyperlink ref="H4" r:id="rId101" xr:uid="{1687B029-81C1-4B2C-8C8E-9F35C42B5DE0}"/>
    <hyperlink ref="H5" r:id="rId102" xr:uid="{D9DCAC40-C5F1-4F62-9BA2-597AF6BFF5F2}"/>
    <hyperlink ref="H6" r:id="rId103" xr:uid="{88B74013-E27F-46B3-A724-10A8480E78D4}"/>
    <hyperlink ref="H7" r:id="rId104" xr:uid="{B1F9AB46-4EE2-40F8-B23A-3B340E1FEA20}"/>
    <hyperlink ref="H10" r:id="rId105" xr:uid="{FCEE4D9B-FB60-483D-90DB-99D81A83F9F5}"/>
    <hyperlink ref="H11" r:id="rId106" xr:uid="{29937768-BF07-46A4-A927-41344FF76916}"/>
    <hyperlink ref="H15" r:id="rId107" xr:uid="{B2D814B8-3111-4143-8566-C448A2C96EFE}"/>
    <hyperlink ref="H16" r:id="rId108" xr:uid="{9DC0D977-AC0C-4AB5-BD22-9C5AC2DF9297}"/>
    <hyperlink ref="H17" r:id="rId109" xr:uid="{C666618C-11EE-4EC5-A6F8-BC414E8F7EEF}"/>
    <hyperlink ref="H18" r:id="rId110" xr:uid="{99C86551-7908-4610-BBB9-647E1E75A31A}"/>
    <hyperlink ref="H19" r:id="rId111" xr:uid="{B71C727B-05B9-4170-8242-1399DBA70185}"/>
    <hyperlink ref="H20" r:id="rId112" xr:uid="{717A3B02-0ABB-4FDF-BED9-2287D1378027}"/>
    <hyperlink ref="H21" r:id="rId113" xr:uid="{4CF71245-D591-4B31-822A-CDDAC26EEE68}"/>
    <hyperlink ref="H22" r:id="rId114" xr:uid="{B80FBBA7-9DC2-40AC-BD41-882639DA62D7}"/>
    <hyperlink ref="H23" r:id="rId115" xr:uid="{14FB7F71-4EDE-45C0-B24E-0BC4D352C0FD}"/>
    <hyperlink ref="G4" r:id="rId116" xr:uid="{AB7582E1-EDAB-4893-ADD6-DE0785061755}"/>
    <hyperlink ref="G5" r:id="rId117" xr:uid="{FBED281F-8106-4F63-ADBA-5A7D82AABADA}"/>
    <hyperlink ref="G6" r:id="rId118" xr:uid="{43FE99AA-8BFA-4652-A6DB-22DF69E9AD11}"/>
    <hyperlink ref="G54" r:id="rId119" xr:uid="{115E692F-E812-4538-B257-52EC39EE3E6A}"/>
    <hyperlink ref="G10" r:id="rId120" xr:uid="{63112215-5D3B-41D5-98A4-AFC67C483776}"/>
    <hyperlink ref="G11" r:id="rId121" xr:uid="{97146ACE-5490-4307-9E06-7534CBE27270}"/>
    <hyperlink ref="G40" r:id="rId122" xr:uid="{4F1AF39B-5521-4234-A141-186AD3B41063}"/>
    <hyperlink ref="G74" r:id="rId123" xr:uid="{F5C1191E-7EBE-4775-BC10-9FDC9D4A7B6B}"/>
    <hyperlink ref="G15" r:id="rId124" xr:uid="{F5077B7C-8214-4F6F-8492-DDB4354F923B}"/>
    <hyperlink ref="G7" r:id="rId125" xr:uid="{2E930112-4C25-4618-9621-BCD1A7218D5E}"/>
    <hyperlink ref="G12" r:id="rId126" xr:uid="{39A7AA26-7377-40E6-B009-D2E98783C9A8}"/>
    <hyperlink ref="I4" r:id="rId127" xr:uid="{E8BF7CB8-EA44-44C8-888B-91B32F12ACB4}"/>
    <hyperlink ref="I10" r:id="rId128" xr:uid="{F4CB2A3A-D489-4D3F-9C6D-1072E70C2662}"/>
    <hyperlink ref="I11" r:id="rId129" xr:uid="{B81DC590-19CB-4CA9-8363-E735168D92EC}"/>
    <hyperlink ref="I5" r:id="rId130" xr:uid="{070BCE17-5D2E-4A28-AFDA-CC4DD9A63F83}"/>
    <hyperlink ref="I6" r:id="rId131" xr:uid="{C0B3012E-A6FD-4F4A-BCAA-A5877D847F2C}"/>
    <hyperlink ref="I7" r:id="rId132" xr:uid="{B4E12164-3466-472D-9EE2-0507C6E6FD72}"/>
    <hyperlink ref="I8" r:id="rId133" xr:uid="{C68AEE4F-4843-45B9-9773-CAB22FB6B850}"/>
    <hyperlink ref="I12" r:id="rId134" xr:uid="{EEE0B965-A4E1-44FC-B5C5-1EDEF84355A5}"/>
    <hyperlink ref="I13" r:id="rId135" xr:uid="{3B3A13BD-CC87-47EB-9EC1-8165C5830A13}"/>
    <hyperlink ref="J4" r:id="rId136" xr:uid="{A17D1F7D-CCC6-40F8-BD01-9A9F1D558910}"/>
    <hyperlink ref="J5" r:id="rId137" xr:uid="{4089DADC-0AC9-4E0F-9DBA-A9711293370C}"/>
    <hyperlink ref="J6" r:id="rId138" xr:uid="{9927DFA3-ED1B-47CD-AF21-2C34854ACBAC}"/>
    <hyperlink ref="M4" r:id="rId139" xr:uid="{0AEA3588-4291-45A0-A58E-4AA0A1A96F7B}"/>
    <hyperlink ref="I14" r:id="rId140" xr:uid="{5037BAF9-AF6E-4274-A683-3497425703E8}"/>
    <hyperlink ref="J10" r:id="rId141" xr:uid="{F760BCAA-506B-459B-9B4D-3533E604C6B9}"/>
    <hyperlink ref="J11" r:id="rId142" xr:uid="{E4EE570F-13E9-4741-AC6D-772B8513CC83}"/>
    <hyperlink ref="J12" r:id="rId143" xr:uid="{96A4363C-AFBE-4C0D-A7B3-D55E88DDA139}"/>
    <hyperlink ref="J20" r:id="rId144" xr:uid="{27176786-8210-4975-8854-89185217E5DA}"/>
    <hyperlink ref="J21" r:id="rId145" xr:uid="{114C30A9-EEA7-4D3D-A2EF-52BD6BD57BF9}"/>
    <hyperlink ref="J15" r:id="rId146" xr:uid="{A42BC14B-39DA-4481-9C5A-1EC65C444BEF}"/>
    <hyperlink ref="J16" r:id="rId147" xr:uid="{F7FE89DC-B94A-43F5-B627-D3DC7C0FB092}"/>
    <hyperlink ref="J17" r:id="rId148" xr:uid="{AA133613-76CE-4615-B0D8-9E2EF0E54D23}"/>
    <hyperlink ref="J18" r:id="rId149" xr:uid="{ADBE805E-F240-4B63-A4F3-0C38637AD7A0}"/>
    <hyperlink ref="K4" r:id="rId150" xr:uid="{A6CBB7DD-1702-4865-AC0F-C70101C9332D}"/>
    <hyperlink ref="K5" r:id="rId151" xr:uid="{E23EAE12-D5F9-4FDA-A9AC-F4E34FF44771}"/>
    <hyperlink ref="K6" r:id="rId152" xr:uid="{9091FDC3-F00E-4DB7-BAB0-EE57ED41479E}"/>
    <hyperlink ref="K7" r:id="rId153" xr:uid="{C16AB703-6B00-4614-A7D0-44DD0BD7AFFA}"/>
    <hyperlink ref="K10" r:id="rId154" xr:uid="{4DE9DD4A-9B27-4020-BF59-4DCCFFC5B9B3}"/>
    <hyperlink ref="K11" r:id="rId155" xr:uid="{85415871-D337-40CB-8F4F-5D62C4CB50B8}"/>
    <hyperlink ref="K12" r:id="rId156" xr:uid="{4DA48DB0-5E51-4015-AAC7-721D3B7D241D}"/>
    <hyperlink ref="K15" r:id="rId157" xr:uid="{FC1FF915-3F47-4BFA-824E-6B4DBF79F7AA}"/>
    <hyperlink ref="K16" r:id="rId158" xr:uid="{B0925DAD-B445-4DF0-9B1A-11E23F05282A}"/>
    <hyperlink ref="M5" r:id="rId159" xr:uid="{0B4924C1-02D1-4D12-9632-598589439E39}"/>
    <hyperlink ref="J7" r:id="rId160" xr:uid="{A8F4B46D-26D0-4772-9763-6B9CEAEEDCA9}"/>
    <hyperlink ref="L15" r:id="rId161" xr:uid="{A0FA938F-DD36-4AB1-BE1A-E0D41DE871AE}"/>
    <hyperlink ref="L16" r:id="rId162" xr:uid="{64E689BC-ADA7-4FE4-896C-82191B556D20}"/>
    <hyperlink ref="M10" r:id="rId163" xr:uid="{C87FAF12-1AF0-44D9-A83C-71F22DD0ABAC}"/>
    <hyperlink ref="L10" r:id="rId164" xr:uid="{96DEE29D-541E-45BC-82CB-97443B1F6C1A}"/>
    <hyperlink ref="L11" r:id="rId165" xr:uid="{909EAF2A-C174-4D17-9296-7FFBBCD649DF}"/>
    <hyperlink ref="L12" r:id="rId166" xr:uid="{6AF50405-E4DB-4418-A170-5292F3C4359F}"/>
    <hyperlink ref="L4" r:id="rId167" display="https://www.ame.org/files/target/articlesLean Measures 2-09.pdf" xr:uid="{77C26DAD-11B8-4DD1-82C8-C0B84C25A763}"/>
    <hyperlink ref="L5" r:id="rId168" xr:uid="{377F01A3-086E-42E8-B105-551D4EC1B061}"/>
    <hyperlink ref="L6" r:id="rId169" xr:uid="{994E1C2E-61BD-42D1-B3A9-2E40FD981197}"/>
    <hyperlink ref="L20" r:id="rId170" xr:uid="{B5C1F541-6BE6-4B32-8427-65C5653767BE}"/>
    <hyperlink ref="M6" r:id="rId171" xr:uid="{2834E7BA-D86D-4026-965C-DD8BF22CC5A5}"/>
    <hyperlink ref="M15" r:id="rId172" xr:uid="{B6CDEC88-33AE-48A7-A384-95D965B77E63}"/>
    <hyperlink ref="M20" r:id="rId173" xr:uid="{C7EF7D24-1B67-47CC-8F6D-1ACB6969B3BC}"/>
    <hyperlink ref="M11" r:id="rId174" xr:uid="{33458B21-872F-4BFF-B343-654FBF71C485}"/>
    <hyperlink ref="M7" r:id="rId175" xr:uid="{4211546F-83DF-41AD-B5F7-A842B24397AE}"/>
    <hyperlink ref="G36" r:id="rId176" xr:uid="{B53242C8-BF71-447B-A425-2E1E4BF61FDC}"/>
    <hyperlink ref="G16" r:id="rId177" xr:uid="{40BFEE4E-AA0B-45FB-8AB6-BBB66EC00D3F}"/>
    <hyperlink ref="G49" r:id="rId178" xr:uid="{0B48A73B-FFF4-4335-9215-502BBB66B366}"/>
    <hyperlink ref="G50" r:id="rId179" xr:uid="{5F140520-1BA2-4EC6-838F-FB96505ECA9B}"/>
    <hyperlink ref="G51" r:id="rId180" xr:uid="{BABBE943-203B-40BD-8400-78A0134B0D6F}"/>
    <hyperlink ref="G59" r:id="rId181" xr:uid="{B7D0A78A-6EFB-4FFE-B050-58E9A6936425}"/>
    <hyperlink ref="G60" r:id="rId182" xr:uid="{7B145E8A-B321-4C84-A5E3-F9DD93A65A88}"/>
    <hyperlink ref="G66" r:id="rId183" xr:uid="{4778A5EA-FAD9-447D-9973-C5170DB8E1C4}"/>
    <hyperlink ref="G64" r:id="rId184" display="https://www.ame.org/files/target/articles04-20-2-5S_Systems.pdf" xr:uid="{D3E5F32E-D576-401C-8979-B853D6CFB5E6}"/>
    <hyperlink ref="G65" r:id="rId185" xr:uid="{55B4AB3B-0D9B-4106-AEEA-34C5F827571F}"/>
    <hyperlink ref="G45" r:id="rId186" xr:uid="{0277A0FF-6C48-496D-94BD-C5E327422CD8}"/>
    <hyperlink ref="G46" r:id="rId187" xr:uid="{C36567CF-75AA-406C-9173-5D20D67C485C}"/>
    <hyperlink ref="G41" r:id="rId188" xr:uid="{603423F6-414B-41E5-869A-767D864ED35A}"/>
    <hyperlink ref="F32" r:id="rId189" xr:uid="{6AD3F6C0-0EA9-4577-B1EF-4D167B88D225}"/>
    <hyperlink ref="F33" r:id="rId190" xr:uid="{30DA241F-A58E-4E22-B6EF-ECFE4F1248CC}"/>
    <hyperlink ref="F34" r:id="rId191" xr:uid="{F4F1E8D5-D676-4513-9E15-2B4B53E77FB4}"/>
    <hyperlink ref="F35" r:id="rId192" xr:uid="{AC9368E4-137B-4642-B5CF-FA63ED8E25F7}"/>
    <hyperlink ref="G79" r:id="rId193" xr:uid="{36CB5070-9A02-419F-86B8-E8069FB5A1CA}"/>
    <hyperlink ref="G80" r:id="rId194" xr:uid="{730DEB0D-CDBE-463A-8249-3AB366BC4065}"/>
    <hyperlink ref="G81" r:id="rId195" xr:uid="{E6EEA535-F741-4131-8FF5-25F8BEA2C565}"/>
  </hyperlinks>
  <pageMargins left="0.2" right="0.2" top="0.25" bottom="0.25" header="0.3" footer="0.3"/>
  <pageSetup paperSize="3" scale="45" orientation="landscape" r:id="rId196"/>
  <drawing r:id="rId19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6616E-9260-4BA4-9945-A2E454C99E06}">
  <sheetPr codeName="Sheet33">
    <pageSetUpPr fitToPage="1"/>
  </sheetPr>
  <dimension ref="A1:A76"/>
  <sheetViews>
    <sheetView workbookViewId="0">
      <selection activeCell="L35" sqref="L35"/>
    </sheetView>
  </sheetViews>
  <sheetFormatPr defaultColWidth="12.140625" defaultRowHeight="15.75"/>
  <cols>
    <col min="1" max="1" width="87" style="16" customWidth="1"/>
    <col min="2" max="16384" width="12.140625" style="16"/>
  </cols>
  <sheetData>
    <row r="1" spans="1:1" ht="37.5">
      <c r="A1" s="247" t="s">
        <v>1886</v>
      </c>
    </row>
    <row r="2" spans="1:1">
      <c r="A2" s="133"/>
    </row>
    <row r="3" spans="1:1" ht="18.75">
      <c r="A3" s="248" t="s">
        <v>1887</v>
      </c>
    </row>
    <row r="4" spans="1:1">
      <c r="A4" s="133"/>
    </row>
    <row r="5" spans="1:1" ht="126">
      <c r="A5" s="249" t="s">
        <v>1888</v>
      </c>
    </row>
    <row r="6" spans="1:1">
      <c r="A6" s="133"/>
    </row>
    <row r="7" spans="1:1" ht="18.75">
      <c r="A7" s="248" t="s">
        <v>1889</v>
      </c>
    </row>
    <row r="8" spans="1:1">
      <c r="A8" s="133"/>
    </row>
    <row r="9" spans="1:1" ht="146.1" customHeight="1">
      <c r="A9" s="249" t="s">
        <v>1890</v>
      </c>
    </row>
    <row r="10" spans="1:1">
      <c r="A10" s="133"/>
    </row>
    <row r="11" spans="1:1" ht="63">
      <c r="A11" s="249" t="s">
        <v>1891</v>
      </c>
    </row>
    <row r="12" spans="1:1">
      <c r="A12" s="133"/>
    </row>
    <row r="13" spans="1:1" ht="18.75">
      <c r="A13" s="248" t="s">
        <v>1892</v>
      </c>
    </row>
    <row r="14" spans="1:1">
      <c r="A14" s="133"/>
    </row>
    <row r="15" spans="1:1" ht="47.25">
      <c r="A15" s="249" t="s">
        <v>1893</v>
      </c>
    </row>
    <row r="16" spans="1:1">
      <c r="A16" s="133"/>
    </row>
    <row r="17" spans="1:1" ht="31.5">
      <c r="A17" s="249" t="s">
        <v>1894</v>
      </c>
    </row>
    <row r="18" spans="1:1">
      <c r="A18" s="249" t="s">
        <v>1895</v>
      </c>
    </row>
    <row r="19" spans="1:1">
      <c r="A19" s="249" t="s">
        <v>1896</v>
      </c>
    </row>
    <row r="20" spans="1:1">
      <c r="A20" s="249" t="s">
        <v>1897</v>
      </c>
    </row>
    <row r="21" spans="1:1" ht="47.25">
      <c r="A21" s="249" t="s">
        <v>1898</v>
      </c>
    </row>
    <row r="22" spans="1:1">
      <c r="A22" s="133"/>
    </row>
    <row r="23" spans="1:1" ht="18.75">
      <c r="A23" s="248" t="s">
        <v>1899</v>
      </c>
    </row>
    <row r="24" spans="1:1">
      <c r="A24" s="133"/>
    </row>
    <row r="25" spans="1:1" ht="63">
      <c r="A25" s="249" t="s">
        <v>1900</v>
      </c>
    </row>
    <row r="26" spans="1:1">
      <c r="A26" s="133"/>
    </row>
    <row r="27" spans="1:1" ht="63">
      <c r="A27" s="249" t="s">
        <v>1901</v>
      </c>
    </row>
    <row r="28" spans="1:1">
      <c r="A28" s="133"/>
    </row>
    <row r="29" spans="1:1" ht="18.75">
      <c r="A29" s="248" t="s">
        <v>1902</v>
      </c>
    </row>
    <row r="30" spans="1:1">
      <c r="A30" s="133"/>
    </row>
    <row r="31" spans="1:1" ht="94.5">
      <c r="A31" s="249" t="s">
        <v>1903</v>
      </c>
    </row>
    <row r="32" spans="1:1">
      <c r="A32" s="133"/>
    </row>
    <row r="33" spans="1:1" ht="18.75">
      <c r="A33" s="248" t="s">
        <v>1904</v>
      </c>
    </row>
    <row r="34" spans="1:1">
      <c r="A34" s="133"/>
    </row>
    <row r="35" spans="1:1">
      <c r="A35" s="249" t="s">
        <v>1905</v>
      </c>
    </row>
    <row r="36" spans="1:1">
      <c r="A36" s="250"/>
    </row>
    <row r="37" spans="1:1">
      <c r="A37" s="251" t="s">
        <v>1906</v>
      </c>
    </row>
    <row r="38" spans="1:1" ht="47.25">
      <c r="A38" s="251" t="s">
        <v>1907</v>
      </c>
    </row>
    <row r="39" spans="1:1" ht="83.85" customHeight="1">
      <c r="A39" s="251" t="s">
        <v>1908</v>
      </c>
    </row>
    <row r="40" spans="1:1" ht="78.75">
      <c r="A40" s="251" t="s">
        <v>1909</v>
      </c>
    </row>
    <row r="41" spans="1:1" ht="63">
      <c r="A41" s="251" t="s">
        <v>1910</v>
      </c>
    </row>
    <row r="42" spans="1:1" ht="31.5">
      <c r="A42" s="251" t="s">
        <v>1911</v>
      </c>
    </row>
    <row r="43" spans="1:1">
      <c r="A43" s="250"/>
    </row>
    <row r="44" spans="1:1" ht="63">
      <c r="A44" s="252" t="s">
        <v>1912</v>
      </c>
    </row>
    <row r="45" spans="1:1">
      <c r="A45" s="133"/>
    </row>
    <row r="46" spans="1:1" ht="47.25">
      <c r="A46" s="249" t="s">
        <v>1913</v>
      </c>
    </row>
    <row r="47" spans="1:1">
      <c r="A47" s="133"/>
    </row>
    <row r="48" spans="1:1" ht="95.1" customHeight="1">
      <c r="A48" s="249" t="s">
        <v>1914</v>
      </c>
    </row>
    <row r="49" spans="1:1">
      <c r="A49" s="133"/>
    </row>
    <row r="50" spans="1:1" ht="18.75">
      <c r="A50" s="248" t="s">
        <v>1915</v>
      </c>
    </row>
    <row r="51" spans="1:1">
      <c r="A51" s="133"/>
    </row>
    <row r="52" spans="1:1" ht="141.75">
      <c r="A52" s="249" t="s">
        <v>1916</v>
      </c>
    </row>
    <row r="53" spans="1:1">
      <c r="A53" s="133"/>
    </row>
    <row r="54" spans="1:1" ht="18.75">
      <c r="A54" s="248" t="s">
        <v>1917</v>
      </c>
    </row>
    <row r="55" spans="1:1">
      <c r="A55" s="133"/>
    </row>
    <row r="56" spans="1:1" ht="94.5">
      <c r="A56" s="249" t="s">
        <v>1918</v>
      </c>
    </row>
    <row r="57" spans="1:1">
      <c r="A57" s="133"/>
    </row>
    <row r="58" spans="1:1" ht="18.75">
      <c r="A58" s="248" t="s">
        <v>1919</v>
      </c>
    </row>
    <row r="59" spans="1:1">
      <c r="A59" s="133"/>
    </row>
    <row r="60" spans="1:1" ht="83.85" customHeight="1">
      <c r="A60" s="249" t="s">
        <v>1920</v>
      </c>
    </row>
    <row r="61" spans="1:1">
      <c r="A61" s="133"/>
    </row>
    <row r="62" spans="1:1" ht="47.25">
      <c r="A62" s="249" t="s">
        <v>1921</v>
      </c>
    </row>
    <row r="63" spans="1:1">
      <c r="A63" s="133"/>
    </row>
    <row r="64" spans="1:1" ht="18.75">
      <c r="A64" s="248" t="s">
        <v>1922</v>
      </c>
    </row>
    <row r="65" spans="1:1">
      <c r="A65" s="133"/>
    </row>
    <row r="66" spans="1:1" ht="83.85" customHeight="1">
      <c r="A66" s="249" t="s">
        <v>1923</v>
      </c>
    </row>
    <row r="67" spans="1:1">
      <c r="A67" s="133"/>
    </row>
    <row r="68" spans="1:1" ht="18.75">
      <c r="A68" s="248" t="s">
        <v>1924</v>
      </c>
    </row>
    <row r="69" spans="1:1">
      <c r="A69" s="133"/>
    </row>
    <row r="70" spans="1:1" ht="93.6" customHeight="1">
      <c r="A70" s="249" t="s">
        <v>1925</v>
      </c>
    </row>
    <row r="71" spans="1:1">
      <c r="A71" s="133"/>
    </row>
    <row r="72" spans="1:1" ht="18.75">
      <c r="A72" s="248" t="s">
        <v>1926</v>
      </c>
    </row>
    <row r="73" spans="1:1">
      <c r="A73" s="133"/>
    </row>
    <row r="74" spans="1:1" ht="68.099999999999994" customHeight="1">
      <c r="A74" s="249" t="s">
        <v>1927</v>
      </c>
    </row>
    <row r="75" spans="1:1" ht="22.35" customHeight="1">
      <c r="A75" s="249"/>
    </row>
    <row r="76" spans="1:1" ht="22.35" customHeight="1">
      <c r="A76" s="253">
        <v>42969</v>
      </c>
    </row>
  </sheetData>
  <sheetProtection algorithmName="SHA-512" hashValue="pgUJ2f7RAMkaXvXVV+L5lbWCV5SOMEoy4PmIITESoGHNj+vZZtVVXNVnBFIUSP3jepimY3+wS6LqnsB8zXj8vg==" saltValue="jESVbBGEtTHEoNn67KjeWg==" spinCount="100000" sheet="1" objects="1" scenarios="1"/>
  <customSheetViews>
    <customSheetView guid="{15F8A144-BC19-4B70-B468-75C2D0F16780}" fitToPage="1">
      <pageMargins left="0" right="0" top="0" bottom="0" header="0" footer="0"/>
      <pageSetup scale="68" fitToHeight="3" orientation="portrait" r:id="rId1"/>
    </customSheetView>
  </customSheetViews>
  <pageMargins left="0.75" right="0.75" top="1" bottom="1" header="0.5" footer="0.5"/>
  <pageSetup scale="72" fitToHeight="3"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01CD8-0639-47B8-A858-0C4A7EB5C147}">
  <sheetPr codeName="Sheet55">
    <tabColor rgb="FFFFFF00"/>
    <pageSetUpPr fitToPage="1"/>
  </sheetPr>
  <dimension ref="A1:AG15"/>
  <sheetViews>
    <sheetView zoomScale="83" zoomScaleNormal="85" workbookViewId="0">
      <selection activeCell="L35" sqref="L35"/>
    </sheetView>
  </sheetViews>
  <sheetFormatPr defaultColWidth="8.7109375" defaultRowHeight="12.75"/>
  <cols>
    <col min="1" max="1" width="2.28515625" style="268" customWidth="1"/>
    <col min="2" max="3" width="5.7109375" style="268" customWidth="1"/>
    <col min="4" max="4" width="7.7109375" style="268" customWidth="1"/>
    <col min="5" max="6" width="5.7109375" style="268" customWidth="1"/>
    <col min="7" max="7" width="13.42578125" style="268" customWidth="1"/>
    <col min="8" max="9" width="5.7109375" style="268" customWidth="1"/>
    <col min="10" max="10" width="6.7109375" style="268" customWidth="1"/>
    <col min="11" max="16" width="5.7109375" style="268" customWidth="1"/>
    <col min="17" max="17" width="3.7109375" style="268" customWidth="1"/>
    <col min="18" max="24" width="5.7109375" style="268" customWidth="1"/>
    <col min="25" max="25" width="2.140625" style="268" customWidth="1"/>
    <col min="26" max="16384" width="8.7109375" style="268"/>
  </cols>
  <sheetData>
    <row r="1" spans="1:33" ht="13.5" thickBot="1">
      <c r="A1" s="265"/>
      <c r="B1" s="266"/>
      <c r="C1" s="266"/>
      <c r="D1" s="266"/>
      <c r="E1" s="266"/>
      <c r="F1" s="266"/>
      <c r="G1" s="266"/>
      <c r="H1" s="266"/>
      <c r="I1" s="266"/>
      <c r="J1" s="266"/>
      <c r="K1" s="266"/>
      <c r="L1" s="266"/>
      <c r="M1" s="266"/>
      <c r="N1" s="266"/>
      <c r="O1" s="266"/>
      <c r="P1" s="266"/>
      <c r="Q1" s="266"/>
      <c r="R1" s="266"/>
      <c r="S1" s="266"/>
      <c r="T1" s="266"/>
      <c r="U1" s="266"/>
      <c r="V1" s="266"/>
      <c r="W1" s="266"/>
      <c r="X1" s="266"/>
      <c r="Y1" s="267"/>
    </row>
    <row r="2" spans="1:33" ht="28.5" customHeight="1" thickBot="1">
      <c r="A2" s="269"/>
      <c r="B2" s="781" t="s">
        <v>1928</v>
      </c>
      <c r="C2" s="782"/>
      <c r="D2" s="782"/>
      <c r="E2" s="782"/>
      <c r="F2" s="782"/>
      <c r="G2" s="782"/>
      <c r="H2" s="782"/>
      <c r="I2" s="782"/>
      <c r="J2" s="782"/>
      <c r="K2" s="782"/>
      <c r="L2" s="782"/>
      <c r="M2" s="782"/>
      <c r="N2" s="782"/>
      <c r="O2" s="782"/>
      <c r="P2" s="782"/>
      <c r="Q2" s="782"/>
      <c r="R2" s="782"/>
      <c r="S2" s="782"/>
      <c r="T2" s="782"/>
      <c r="U2" s="782"/>
      <c r="V2" s="782"/>
      <c r="W2" s="782"/>
      <c r="X2" s="783"/>
      <c r="Y2" s="270"/>
    </row>
    <row r="3" spans="1:33" s="273" customFormat="1" ht="39" customHeight="1" thickBot="1">
      <c r="A3" s="271"/>
      <c r="B3" s="784" t="s">
        <v>1929</v>
      </c>
      <c r="C3" s="785"/>
      <c r="D3" s="785"/>
      <c r="E3" s="785"/>
      <c r="F3" s="786" t="s">
        <v>1930</v>
      </c>
      <c r="G3" s="787"/>
      <c r="H3" s="787"/>
      <c r="I3" s="787"/>
      <c r="J3" s="787"/>
      <c r="K3" s="787"/>
      <c r="L3" s="787"/>
      <c r="M3" s="787"/>
      <c r="N3" s="787"/>
      <c r="O3" s="787"/>
      <c r="P3" s="787"/>
      <c r="Q3" s="788"/>
      <c r="R3" s="789" t="s">
        <v>1931</v>
      </c>
      <c r="S3" s="790"/>
      <c r="T3" s="790"/>
      <c r="U3" s="790"/>
      <c r="V3" s="790"/>
      <c r="W3" s="790"/>
      <c r="X3" s="791"/>
      <c r="Y3" s="272"/>
    </row>
    <row r="4" spans="1:33" s="273" customFormat="1" ht="34.5" customHeight="1" thickBot="1">
      <c r="A4" s="271"/>
      <c r="B4" s="784" t="s">
        <v>1932</v>
      </c>
      <c r="C4" s="785"/>
      <c r="D4" s="785"/>
      <c r="E4" s="785"/>
      <c r="F4" s="792" t="s">
        <v>1933</v>
      </c>
      <c r="G4" s="793"/>
      <c r="H4" s="793"/>
      <c r="I4" s="793"/>
      <c r="J4" s="793"/>
      <c r="K4" s="793"/>
      <c r="L4" s="793"/>
      <c r="M4" s="793"/>
      <c r="N4" s="793"/>
      <c r="O4" s="793"/>
      <c r="P4" s="793"/>
      <c r="Q4" s="794"/>
      <c r="R4" s="795" t="s">
        <v>1934</v>
      </c>
      <c r="S4" s="796"/>
      <c r="T4" s="796"/>
      <c r="U4" s="796"/>
      <c r="V4" s="796"/>
      <c r="W4" s="796"/>
      <c r="X4" s="797"/>
      <c r="Y4" s="272"/>
    </row>
    <row r="5" spans="1:33" s="273" customFormat="1" ht="32.25" customHeight="1" thickBot="1">
      <c r="A5" s="271"/>
      <c r="B5" s="784" t="s">
        <v>1935</v>
      </c>
      <c r="C5" s="785"/>
      <c r="D5" s="785"/>
      <c r="E5" s="785"/>
      <c r="F5" s="801" t="s">
        <v>1936</v>
      </c>
      <c r="G5" s="802"/>
      <c r="H5" s="802"/>
      <c r="I5" s="802"/>
      <c r="J5" s="802"/>
      <c r="K5" s="802"/>
      <c r="L5" s="802"/>
      <c r="M5" s="802"/>
      <c r="N5" s="802"/>
      <c r="O5" s="802"/>
      <c r="P5" s="802"/>
      <c r="Q5" s="803"/>
      <c r="R5" s="798"/>
      <c r="S5" s="799"/>
      <c r="T5" s="799"/>
      <c r="U5" s="799"/>
      <c r="V5" s="799"/>
      <c r="W5" s="799"/>
      <c r="X5" s="800"/>
      <c r="Y5" s="272"/>
    </row>
    <row r="6" spans="1:33" s="273" customFormat="1" ht="30" customHeight="1" thickBot="1">
      <c r="A6" s="271"/>
      <c r="B6" s="804"/>
      <c r="C6" s="805"/>
      <c r="D6" s="805"/>
      <c r="E6" s="805"/>
      <c r="F6" s="806"/>
      <c r="G6" s="807"/>
      <c r="H6" s="807"/>
      <c r="I6" s="807"/>
      <c r="J6" s="807"/>
      <c r="K6" s="807"/>
      <c r="L6" s="807"/>
      <c r="M6" s="807"/>
      <c r="N6" s="807"/>
      <c r="O6" s="807"/>
      <c r="P6" s="807"/>
      <c r="Q6" s="808"/>
      <c r="R6" s="830"/>
      <c r="S6" s="822"/>
      <c r="T6" s="822"/>
      <c r="U6" s="822"/>
      <c r="V6" s="822"/>
      <c r="W6" s="822"/>
      <c r="X6" s="823"/>
      <c r="Y6" s="272"/>
    </row>
    <row r="7" spans="1:33" s="273" customFormat="1" ht="20.100000000000001" customHeight="1" thickBot="1">
      <c r="A7" s="271"/>
      <c r="B7" s="768" t="s">
        <v>1937</v>
      </c>
      <c r="C7" s="769"/>
      <c r="D7" s="769"/>
      <c r="E7" s="769"/>
      <c r="F7" s="769"/>
      <c r="G7" s="769"/>
      <c r="H7" s="769"/>
      <c r="I7" s="769"/>
      <c r="J7" s="769"/>
      <c r="K7" s="769"/>
      <c r="L7" s="769"/>
      <c r="M7" s="769"/>
      <c r="N7" s="769"/>
      <c r="O7" s="769"/>
      <c r="P7" s="769"/>
      <c r="Q7" s="769"/>
      <c r="R7" s="770"/>
      <c r="S7" s="770"/>
      <c r="T7" s="770"/>
      <c r="U7" s="770"/>
      <c r="V7" s="770"/>
      <c r="W7" s="770"/>
      <c r="X7" s="274"/>
      <c r="Y7" s="272"/>
    </row>
    <row r="8" spans="1:33" s="273" customFormat="1" ht="161.25" customHeight="1" thickBot="1">
      <c r="A8" s="271"/>
      <c r="B8" s="275" t="s">
        <v>1938</v>
      </c>
      <c r="C8" s="276"/>
      <c r="D8" s="276"/>
      <c r="E8" s="276"/>
      <c r="F8" s="276"/>
      <c r="G8" s="776" t="s">
        <v>1939</v>
      </c>
      <c r="H8" s="777"/>
      <c r="I8" s="777"/>
      <c r="J8" s="777"/>
      <c r="K8" s="777"/>
      <c r="L8" s="777"/>
      <c r="M8" s="777"/>
      <c r="N8" s="777"/>
      <c r="O8" s="777"/>
      <c r="P8" s="777"/>
      <c r="Q8" s="777"/>
      <c r="R8" s="777"/>
      <c r="S8" s="777"/>
      <c r="T8" s="777"/>
      <c r="U8" s="777"/>
      <c r="V8" s="777"/>
      <c r="W8" s="777"/>
      <c r="X8" s="778"/>
      <c r="Y8" s="272"/>
    </row>
    <row r="9" spans="1:33" s="273" customFormat="1" ht="165.75" customHeight="1" thickBot="1">
      <c r="A9" s="271"/>
      <c r="B9" s="779" t="s">
        <v>1940</v>
      </c>
      <c r="C9" s="780"/>
      <c r="D9" s="780"/>
      <c r="E9" s="780"/>
      <c r="F9" s="780"/>
      <c r="G9" s="809" t="s">
        <v>1941</v>
      </c>
      <c r="H9" s="810"/>
      <c r="I9" s="810"/>
      <c r="J9" s="810"/>
      <c r="K9" s="810"/>
      <c r="L9" s="810"/>
      <c r="M9" s="810"/>
      <c r="N9" s="810"/>
      <c r="O9" s="810"/>
      <c r="P9" s="810"/>
      <c r="Q9" s="810"/>
      <c r="R9" s="810"/>
      <c r="S9" s="810"/>
      <c r="T9" s="810"/>
      <c r="U9" s="810"/>
      <c r="V9" s="810"/>
      <c r="W9" s="810"/>
      <c r="X9" s="811"/>
      <c r="Y9" s="272"/>
    </row>
    <row r="10" spans="1:33" s="273" customFormat="1" ht="173.25" customHeight="1" thickBot="1">
      <c r="A10" s="271"/>
      <c r="B10" s="757" t="s">
        <v>1942</v>
      </c>
      <c r="C10" s="758"/>
      <c r="D10" s="758"/>
      <c r="E10" s="758"/>
      <c r="F10" s="759"/>
      <c r="G10" s="760" t="s">
        <v>1943</v>
      </c>
      <c r="H10" s="761"/>
      <c r="I10" s="761"/>
      <c r="J10" s="761"/>
      <c r="K10" s="761"/>
      <c r="L10" s="761"/>
      <c r="M10" s="761"/>
      <c r="N10" s="761"/>
      <c r="O10" s="761"/>
      <c r="P10" s="761"/>
      <c r="Q10" s="761"/>
      <c r="R10" s="761"/>
      <c r="S10" s="761"/>
      <c r="T10" s="761"/>
      <c r="U10" s="761"/>
      <c r="V10" s="761"/>
      <c r="W10" s="761"/>
      <c r="X10" s="762"/>
      <c r="Y10" s="272"/>
    </row>
    <row r="11" spans="1:33" s="273" customFormat="1" ht="39.75" customHeight="1" thickBot="1">
      <c r="A11" s="271"/>
      <c r="B11" s="820" t="s">
        <v>1944</v>
      </c>
      <c r="C11" s="821"/>
      <c r="D11" s="821"/>
      <c r="E11" s="821"/>
      <c r="F11" s="821"/>
      <c r="G11" s="909" t="s">
        <v>1945</v>
      </c>
      <c r="H11" s="822"/>
      <c r="I11" s="822"/>
      <c r="J11" s="822"/>
      <c r="K11" s="822"/>
      <c r="L11" s="822"/>
      <c r="M11" s="822"/>
      <c r="N11" s="822"/>
      <c r="O11" s="822"/>
      <c r="P11" s="822"/>
      <c r="Q11" s="822"/>
      <c r="R11" s="822"/>
      <c r="S11" s="822"/>
      <c r="T11" s="822"/>
      <c r="U11" s="822"/>
      <c r="V11" s="822"/>
      <c r="W11" s="822"/>
      <c r="X11" s="823"/>
      <c r="Y11" s="272"/>
    </row>
    <row r="12" spans="1:33" s="273" customFormat="1" ht="20.100000000000001" customHeight="1">
      <c r="A12" s="271"/>
      <c r="B12" s="768"/>
      <c r="C12" s="769"/>
      <c r="D12" s="769"/>
      <c r="E12" s="769"/>
      <c r="F12" s="769"/>
      <c r="G12" s="769"/>
      <c r="H12" s="769"/>
      <c r="I12" s="769"/>
      <c r="J12" s="769"/>
      <c r="K12" s="769"/>
      <c r="L12" s="769"/>
      <c r="M12" s="769"/>
      <c r="N12" s="769"/>
      <c r="O12" s="769"/>
      <c r="P12" s="770"/>
      <c r="Q12" s="770"/>
      <c r="R12" s="770"/>
      <c r="S12" s="770"/>
      <c r="T12" s="770"/>
      <c r="U12" s="770"/>
      <c r="V12" s="770"/>
      <c r="W12" s="770"/>
      <c r="X12" s="274"/>
      <c r="Y12" s="272"/>
    </row>
    <row r="13" spans="1:33" s="273" customFormat="1" ht="15" customHeight="1">
      <c r="A13" s="271"/>
      <c r="B13" s="763" t="s">
        <v>1946</v>
      </c>
      <c r="C13" s="764"/>
      <c r="D13" s="764"/>
      <c r="E13" s="765" t="s">
        <v>1947</v>
      </c>
      <c r="F13" s="766"/>
      <c r="G13" s="766"/>
      <c r="H13" s="766"/>
      <c r="I13" s="766"/>
      <c r="J13" s="766"/>
      <c r="K13" s="277"/>
      <c r="L13" s="277"/>
      <c r="M13" s="268"/>
      <c r="N13" s="268"/>
      <c r="O13" s="268"/>
      <c r="P13" s="771"/>
      <c r="Q13" s="771"/>
      <c r="R13" s="771"/>
      <c r="S13" s="771"/>
      <c r="T13" s="771"/>
      <c r="U13" s="771"/>
      <c r="V13" s="771"/>
      <c r="W13" s="771"/>
      <c r="X13" s="772"/>
      <c r="Y13" s="272"/>
      <c r="Z13" s="767"/>
      <c r="AA13" s="767"/>
      <c r="AB13" s="767"/>
      <c r="AC13" s="767"/>
      <c r="AD13" s="767"/>
      <c r="AE13" s="767"/>
      <c r="AF13" s="767"/>
      <c r="AG13" s="767"/>
    </row>
    <row r="14" spans="1:33" s="273" customFormat="1" ht="15" customHeight="1" thickBot="1">
      <c r="A14" s="271"/>
      <c r="B14" s="773"/>
      <c r="C14" s="774"/>
      <c r="D14" s="774"/>
      <c r="E14" s="775"/>
      <c r="F14" s="775"/>
      <c r="G14" s="775"/>
      <c r="H14" s="775"/>
      <c r="I14" s="775"/>
      <c r="J14" s="775"/>
      <c r="K14" s="910"/>
      <c r="L14" s="910"/>
      <c r="M14" s="911"/>
      <c r="N14" s="911"/>
      <c r="O14" s="911"/>
      <c r="P14" s="912"/>
      <c r="Q14" s="912"/>
      <c r="R14" s="912"/>
      <c r="S14" s="912"/>
      <c r="T14" s="912"/>
      <c r="U14" s="912"/>
      <c r="V14" s="912"/>
      <c r="W14" s="912"/>
      <c r="X14" s="913"/>
      <c r="Y14" s="272"/>
    </row>
    <row r="15" spans="1:33" ht="13.5" thickBot="1">
      <c r="A15" s="520"/>
      <c r="B15" s="521"/>
      <c r="C15" s="521"/>
      <c r="D15" s="521"/>
      <c r="E15" s="521"/>
      <c r="F15" s="521"/>
      <c r="G15" s="521"/>
      <c r="H15" s="521"/>
      <c r="I15" s="521"/>
      <c r="J15" s="521"/>
      <c r="K15" s="521"/>
      <c r="L15" s="521"/>
      <c r="M15" s="521"/>
      <c r="N15" s="521"/>
      <c r="O15" s="521"/>
      <c r="P15" s="521"/>
      <c r="Q15" s="521"/>
      <c r="R15" s="521"/>
      <c r="S15" s="521"/>
      <c r="T15" s="521"/>
      <c r="U15" s="521"/>
      <c r="V15" s="521"/>
      <c r="W15" s="521"/>
      <c r="X15" s="521"/>
      <c r="Y15" s="522"/>
    </row>
  </sheetData>
  <sheetProtection algorithmName="SHA-512" hashValue="Pat7UEjJWmNYVpcPrTH5S7dq3peiywipeewr+h66oeSpoByp8GSe4ZB9sjoaYquO7X5vDzp5MwMcnJMQS8TQXw==" saltValue="UEHDB7GLAAOpu4Nbvdd3Vw==" spinCount="100000" sheet="1" objects="1" scenarios="1"/>
  <customSheetViews>
    <customSheetView guid="{15F8A144-BC19-4B70-B468-75C2D0F16780}" scale="89" fitToPage="1" printArea="1">
      <selection activeCell="AA8" sqref="AA8"/>
      <pageMargins left="0" right="0" top="0" bottom="0" header="0" footer="0"/>
      <printOptions horizontalCentered="1" gridLines="1"/>
      <pageSetup scale="78" orientation="landscape" r:id="rId1"/>
      <headerFooter alignWithMargins="0"/>
    </customSheetView>
  </customSheetViews>
  <mergeCells count="26">
    <mergeCell ref="B7:W7"/>
    <mergeCell ref="G8:X8"/>
    <mergeCell ref="B9:F9"/>
    <mergeCell ref="B2:X2"/>
    <mergeCell ref="B3:E3"/>
    <mergeCell ref="F3:Q3"/>
    <mergeCell ref="R3:X3"/>
    <mergeCell ref="B4:E4"/>
    <mergeCell ref="F4:Q4"/>
    <mergeCell ref="R4:X6"/>
    <mergeCell ref="B5:E5"/>
    <mergeCell ref="F5:Q5"/>
    <mergeCell ref="B6:E6"/>
    <mergeCell ref="F6:Q6"/>
    <mergeCell ref="G9:X9"/>
    <mergeCell ref="B10:F10"/>
    <mergeCell ref="G10:X10"/>
    <mergeCell ref="B13:D13"/>
    <mergeCell ref="E13:J13"/>
    <mergeCell ref="Z13:AG13"/>
    <mergeCell ref="B11:F11"/>
    <mergeCell ref="G11:X11"/>
    <mergeCell ref="B12:W12"/>
    <mergeCell ref="P13:X14"/>
    <mergeCell ref="B14:D14"/>
    <mergeCell ref="E14:J14"/>
  </mergeCells>
  <conditionalFormatting sqref="B2:B6 R3:R4 F5 B7:X7 B12:X12 Z13:AG13 K13:O14 B14">
    <cfRule type="expression" dxfId="18" priority="7" stopIfTrue="1">
      <formula>SEARCH("&lt;",B2,1)</formula>
    </cfRule>
  </conditionalFormatting>
  <conditionalFormatting sqref="B8:B11">
    <cfRule type="expression" dxfId="17" priority="4" stopIfTrue="1">
      <formula>SEARCH("&lt;",B8,1)</formula>
    </cfRule>
  </conditionalFormatting>
  <conditionalFormatting sqref="E13:E14">
    <cfRule type="expression" dxfId="16" priority="1" stopIfTrue="1">
      <formula>SEARCH("&lt;",E13,1)</formula>
    </cfRule>
  </conditionalFormatting>
  <printOptions horizontalCentered="1" gridLines="1"/>
  <pageMargins left="0.25" right="0.25" top="0.25" bottom="0.25" header="0.5" footer="0.5"/>
  <pageSetup scale="72" orientation="landscape"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2AE5B-D1A4-4075-A9B4-76E88BC21495}">
  <sheetPr codeName="Sheet6">
    <tabColor rgb="FFFFFF00"/>
    <pageSetUpPr fitToPage="1"/>
  </sheetPr>
  <dimension ref="A1:AW375"/>
  <sheetViews>
    <sheetView zoomScale="85" zoomScaleNormal="85" workbookViewId="0">
      <selection activeCell="L35" sqref="L35"/>
    </sheetView>
  </sheetViews>
  <sheetFormatPr defaultRowHeight="15"/>
  <cols>
    <col min="1" max="1" width="8.85546875" style="1" customWidth="1"/>
    <col min="2" max="2" width="3.42578125" style="323" customWidth="1"/>
    <col min="3" max="3" width="3.5703125" customWidth="1"/>
    <col min="4" max="4" width="115.85546875" customWidth="1"/>
    <col min="5" max="49" width="9.140625" style="1"/>
  </cols>
  <sheetData>
    <row r="1" spans="2:4" s="1" customFormat="1" ht="37.5" customHeight="1" thickBot="1">
      <c r="B1" s="540" t="s">
        <v>279</v>
      </c>
      <c r="C1" s="541"/>
      <c r="D1" s="542"/>
    </row>
    <row r="2" spans="2:4" ht="16.5" thickBot="1">
      <c r="B2" s="325" t="s">
        <v>280</v>
      </c>
      <c r="C2" s="326"/>
      <c r="D2" s="326"/>
    </row>
    <row r="3" spans="2:4" ht="16.5" thickBot="1">
      <c r="B3" s="869">
        <v>1</v>
      </c>
      <c r="C3" s="327" t="s">
        <v>196</v>
      </c>
      <c r="D3" s="327"/>
    </row>
    <row r="4" spans="2:4" ht="16.5" thickBot="1">
      <c r="B4" s="328"/>
      <c r="C4" s="870"/>
      <c r="D4" s="329" t="s">
        <v>281</v>
      </c>
    </row>
    <row r="5" spans="2:4" ht="16.5" thickBot="1">
      <c r="B5" s="328"/>
      <c r="C5" s="870"/>
      <c r="D5" s="329" t="s">
        <v>282</v>
      </c>
    </row>
    <row r="6" spans="2:4" ht="16.5" thickBot="1">
      <c r="B6" s="328"/>
      <c r="C6" s="870"/>
      <c r="D6" s="329" t="s">
        <v>283</v>
      </c>
    </row>
    <row r="7" spans="2:4" ht="16.5" thickBot="1">
      <c r="B7" s="328"/>
      <c r="C7" s="330"/>
      <c r="D7" s="329" t="s">
        <v>284</v>
      </c>
    </row>
    <row r="8" spans="2:4" ht="16.5" thickBot="1">
      <c r="B8" s="328"/>
      <c r="C8" s="331"/>
      <c r="D8" s="329" t="s">
        <v>285</v>
      </c>
    </row>
    <row r="9" spans="2:4" ht="16.5" thickBot="1">
      <c r="B9" s="328"/>
      <c r="C9" s="331"/>
      <c r="D9" s="332" t="s">
        <v>286</v>
      </c>
    </row>
    <row r="10" spans="2:4" ht="16.5" thickBot="1">
      <c r="B10" s="333">
        <v>2</v>
      </c>
      <c r="C10" s="538" t="s">
        <v>287</v>
      </c>
      <c r="D10" s="539"/>
    </row>
    <row r="11" spans="2:4" ht="16.5" thickBot="1">
      <c r="B11" s="328"/>
      <c r="C11" s="870"/>
      <c r="D11" s="329" t="s">
        <v>288</v>
      </c>
    </row>
    <row r="12" spans="2:4" ht="16.5" thickBot="1">
      <c r="B12" s="328"/>
      <c r="C12" s="870"/>
      <c r="D12" s="329" t="s">
        <v>289</v>
      </c>
    </row>
    <row r="13" spans="2:4" ht="16.5" thickBot="1">
      <c r="B13" s="328"/>
      <c r="C13" s="870"/>
      <c r="D13" s="329" t="s">
        <v>290</v>
      </c>
    </row>
    <row r="14" spans="2:4" ht="16.5" thickBot="1">
      <c r="B14" s="328"/>
      <c r="C14" s="330"/>
      <c r="D14" s="329" t="s">
        <v>291</v>
      </c>
    </row>
    <row r="15" spans="2:4" ht="16.5" thickBot="1">
      <c r="B15" s="328"/>
      <c r="C15" s="331"/>
      <c r="D15" s="329" t="s">
        <v>292</v>
      </c>
    </row>
    <row r="16" spans="2:4" ht="16.5" thickBot="1">
      <c r="B16" s="328"/>
      <c r="C16" s="331"/>
      <c r="D16" s="329" t="s">
        <v>293</v>
      </c>
    </row>
    <row r="17" spans="1:49" ht="16.5" thickBot="1">
      <c r="B17" s="328"/>
      <c r="C17" s="331"/>
      <c r="D17" s="332" t="s">
        <v>294</v>
      </c>
    </row>
    <row r="18" spans="1:49" s="3" customFormat="1" ht="16.5" thickBot="1">
      <c r="A18" s="2"/>
      <c r="B18" s="333">
        <v>3</v>
      </c>
      <c r="C18" s="538" t="s">
        <v>295</v>
      </c>
      <c r="D18" s="539"/>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49" ht="16.5" thickBot="1">
      <c r="B19" s="328"/>
      <c r="C19" s="870"/>
      <c r="D19" s="329" t="s">
        <v>296</v>
      </c>
    </row>
    <row r="20" spans="1:49" ht="16.5" thickBot="1">
      <c r="B20" s="328"/>
      <c r="C20" s="870"/>
      <c r="D20" s="329" t="s">
        <v>297</v>
      </c>
    </row>
    <row r="21" spans="1:49" ht="16.5" thickBot="1">
      <c r="B21" s="328"/>
      <c r="C21" s="870"/>
      <c r="D21" s="329" t="s">
        <v>298</v>
      </c>
    </row>
    <row r="22" spans="1:49" ht="16.5" thickBot="1">
      <c r="B22" s="328"/>
      <c r="C22" s="330"/>
      <c r="D22" s="329" t="s">
        <v>299</v>
      </c>
    </row>
    <row r="23" spans="1:49" ht="16.5" thickBot="1">
      <c r="B23" s="328"/>
      <c r="C23" s="331"/>
      <c r="D23" s="329" t="s">
        <v>300</v>
      </c>
    </row>
    <row r="24" spans="1:49" ht="16.5" thickBot="1">
      <c r="B24" s="328"/>
      <c r="C24" s="331"/>
      <c r="D24" s="332" t="s">
        <v>301</v>
      </c>
    </row>
    <row r="25" spans="1:49" ht="16.5" thickBot="1">
      <c r="B25" s="333">
        <v>4</v>
      </c>
      <c r="C25" s="538" t="s">
        <v>302</v>
      </c>
      <c r="D25" s="539"/>
    </row>
    <row r="26" spans="1:49" ht="16.5" thickBot="1">
      <c r="B26" s="328"/>
      <c r="C26" s="870"/>
      <c r="D26" s="329" t="s">
        <v>303</v>
      </c>
    </row>
    <row r="27" spans="1:49" ht="16.5" thickBot="1">
      <c r="B27" s="328"/>
      <c r="C27" s="870"/>
      <c r="D27" s="329" t="s">
        <v>304</v>
      </c>
    </row>
    <row r="28" spans="1:49" ht="16.5" thickBot="1">
      <c r="B28" s="328"/>
      <c r="C28" s="870"/>
      <c r="D28" s="329" t="s">
        <v>305</v>
      </c>
    </row>
    <row r="29" spans="1:49" ht="16.5" thickBot="1">
      <c r="B29" s="328"/>
      <c r="C29" s="330"/>
      <c r="D29" s="329" t="s">
        <v>306</v>
      </c>
    </row>
    <row r="30" spans="1:49" ht="16.5" thickBot="1">
      <c r="B30" s="328"/>
      <c r="C30" s="331"/>
      <c r="D30" s="329" t="s">
        <v>307</v>
      </c>
    </row>
    <row r="31" spans="1:49" ht="16.5" thickBot="1">
      <c r="B31" s="328"/>
      <c r="C31" s="331"/>
      <c r="D31" s="329" t="s">
        <v>308</v>
      </c>
    </row>
    <row r="32" spans="1:49" ht="16.5" thickBot="1">
      <c r="B32" s="543" t="s">
        <v>309</v>
      </c>
      <c r="C32" s="544"/>
      <c r="D32" s="545"/>
    </row>
    <row r="33" spans="2:4" ht="16.5" thickBot="1">
      <c r="B33" s="869">
        <v>5</v>
      </c>
      <c r="C33" s="538" t="s">
        <v>310</v>
      </c>
      <c r="D33" s="539"/>
    </row>
    <row r="34" spans="2:4" ht="16.5" thickBot="1">
      <c r="B34" s="328"/>
      <c r="C34" s="870"/>
      <c r="D34" s="329" t="s">
        <v>311</v>
      </c>
    </row>
    <row r="35" spans="2:4" ht="16.5" thickBot="1">
      <c r="B35" s="328"/>
      <c r="C35" s="870"/>
      <c r="D35" s="329" t="s">
        <v>312</v>
      </c>
    </row>
    <row r="36" spans="2:4" ht="16.5" thickBot="1">
      <c r="B36" s="328"/>
      <c r="C36" s="870"/>
      <c r="D36" s="329" t="s">
        <v>313</v>
      </c>
    </row>
    <row r="37" spans="2:4" ht="16.5" thickBot="1">
      <c r="B37" s="328"/>
      <c r="C37" s="330"/>
      <c r="D37" s="329" t="s">
        <v>314</v>
      </c>
    </row>
    <row r="38" spans="2:4" ht="16.5" thickBot="1">
      <c r="B38" s="328"/>
      <c r="C38" s="331"/>
      <c r="D38" s="329" t="s">
        <v>315</v>
      </c>
    </row>
    <row r="39" spans="2:4" ht="16.5" thickBot="1">
      <c r="B39" s="328"/>
      <c r="C39" s="331"/>
      <c r="D39" s="329" t="s">
        <v>316</v>
      </c>
    </row>
    <row r="40" spans="2:4" ht="16.5" thickBot="1">
      <c r="B40" s="333">
        <v>6</v>
      </c>
      <c r="C40" s="538" t="s">
        <v>317</v>
      </c>
      <c r="D40" s="539"/>
    </row>
    <row r="41" spans="2:4" ht="16.5" thickBot="1">
      <c r="B41" s="328"/>
      <c r="C41" s="870"/>
      <c r="D41" s="329" t="s">
        <v>318</v>
      </c>
    </row>
    <row r="42" spans="2:4" ht="16.5" thickBot="1">
      <c r="B42" s="328"/>
      <c r="C42" s="870"/>
      <c r="D42" s="329" t="s">
        <v>319</v>
      </c>
    </row>
    <row r="43" spans="2:4" ht="16.5" thickBot="1">
      <c r="B43" s="328"/>
      <c r="C43" s="870"/>
      <c r="D43" s="329" t="s">
        <v>320</v>
      </c>
    </row>
    <row r="44" spans="2:4" ht="16.5" thickBot="1">
      <c r="B44" s="328"/>
      <c r="C44" s="330"/>
      <c r="D44" s="329" t="s">
        <v>321</v>
      </c>
    </row>
    <row r="45" spans="2:4" ht="16.5" thickBot="1">
      <c r="B45" s="328"/>
      <c r="C45" s="331"/>
      <c r="D45" s="329" t="s">
        <v>322</v>
      </c>
    </row>
    <row r="46" spans="2:4" ht="16.5" thickBot="1">
      <c r="B46" s="328"/>
      <c r="C46" s="331"/>
      <c r="D46" s="329" t="s">
        <v>323</v>
      </c>
    </row>
    <row r="47" spans="2:4" ht="16.5" thickBot="1">
      <c r="B47" s="328"/>
      <c r="C47" s="331"/>
      <c r="D47" s="329" t="s">
        <v>324</v>
      </c>
    </row>
    <row r="48" spans="2:4" ht="16.5" thickBot="1">
      <c r="B48" s="333">
        <v>7</v>
      </c>
      <c r="C48" s="538" t="s">
        <v>325</v>
      </c>
      <c r="D48" s="546"/>
    </row>
    <row r="49" spans="2:4" ht="16.5" thickBot="1">
      <c r="B49" s="328"/>
      <c r="C49" s="870"/>
      <c r="D49" s="329" t="s">
        <v>326</v>
      </c>
    </row>
    <row r="50" spans="2:4" ht="16.5" thickBot="1">
      <c r="B50" s="328"/>
      <c r="C50" s="870"/>
      <c r="D50" s="329" t="s">
        <v>327</v>
      </c>
    </row>
    <row r="51" spans="2:4" ht="16.5" thickBot="1">
      <c r="B51" s="328"/>
      <c r="C51" s="870"/>
      <c r="D51" s="329" t="s">
        <v>328</v>
      </c>
    </row>
    <row r="52" spans="2:4" ht="16.5" thickBot="1">
      <c r="B52" s="328"/>
      <c r="C52" s="330"/>
      <c r="D52" s="329" t="s">
        <v>329</v>
      </c>
    </row>
    <row r="53" spans="2:4" ht="16.5" thickBot="1">
      <c r="B53" s="328"/>
      <c r="C53" s="331"/>
      <c r="D53" s="329" t="s">
        <v>330</v>
      </c>
    </row>
    <row r="54" spans="2:4" ht="16.5" thickBot="1">
      <c r="B54" s="328"/>
      <c r="C54" s="335"/>
      <c r="D54" s="329" t="s">
        <v>331</v>
      </c>
    </row>
    <row r="55" spans="2:4" ht="16.5" thickBot="1">
      <c r="B55" s="328"/>
      <c r="C55" s="330"/>
      <c r="D55" s="329" t="s">
        <v>332</v>
      </c>
    </row>
    <row r="56" spans="2:4" ht="16.5" thickBot="1">
      <c r="B56" s="333">
        <v>8</v>
      </c>
      <c r="C56" s="538" t="s">
        <v>333</v>
      </c>
      <c r="D56" s="546"/>
    </row>
    <row r="57" spans="2:4" ht="16.5" thickBot="1">
      <c r="B57" s="328"/>
      <c r="C57" s="870"/>
      <c r="D57" s="329" t="s">
        <v>334</v>
      </c>
    </row>
    <row r="58" spans="2:4" ht="32.25" thickBot="1">
      <c r="B58" s="328"/>
      <c r="C58" s="870"/>
      <c r="D58" s="336" t="s">
        <v>335</v>
      </c>
    </row>
    <row r="59" spans="2:4" ht="16.5" customHeight="1" thickBot="1">
      <c r="B59" s="328"/>
      <c r="C59" s="870"/>
      <c r="D59" s="329" t="s">
        <v>336</v>
      </c>
    </row>
    <row r="60" spans="2:4" ht="16.5" thickBot="1">
      <c r="B60" s="328"/>
      <c r="C60" s="330"/>
      <c r="D60" s="329" t="s">
        <v>337</v>
      </c>
    </row>
    <row r="61" spans="2:4" ht="16.5" thickBot="1">
      <c r="B61" s="328"/>
      <c r="C61" s="331"/>
      <c r="D61" s="329" t="s">
        <v>338</v>
      </c>
    </row>
    <row r="62" spans="2:4" ht="16.5" thickBot="1">
      <c r="B62" s="328"/>
      <c r="C62" s="335"/>
      <c r="D62" s="329" t="s">
        <v>339</v>
      </c>
    </row>
    <row r="63" spans="2:4" ht="16.5" thickBot="1">
      <c r="B63" s="328"/>
      <c r="C63" s="330"/>
      <c r="D63" s="329" t="s">
        <v>340</v>
      </c>
    </row>
    <row r="64" spans="2:4" ht="16.5" thickBot="1">
      <c r="B64" s="333">
        <v>9</v>
      </c>
      <c r="C64" s="538" t="s">
        <v>341</v>
      </c>
      <c r="D64" s="546"/>
    </row>
    <row r="65" spans="2:4" ht="16.5" thickBot="1">
      <c r="B65" s="328"/>
      <c r="C65" s="870"/>
      <c r="D65" s="329" t="s">
        <v>342</v>
      </c>
    </row>
    <row r="66" spans="2:4" ht="16.5" thickBot="1">
      <c r="B66" s="328"/>
      <c r="C66" s="870"/>
      <c r="D66" s="336" t="s">
        <v>343</v>
      </c>
    </row>
    <row r="67" spans="2:4" ht="16.5" thickBot="1">
      <c r="B67" s="328"/>
      <c r="C67" s="870"/>
      <c r="D67" s="329" t="s">
        <v>344</v>
      </c>
    </row>
    <row r="68" spans="2:4" ht="16.5" thickBot="1">
      <c r="B68" s="328"/>
      <c r="C68" s="330"/>
      <c r="D68" s="329" t="s">
        <v>345</v>
      </c>
    </row>
    <row r="69" spans="2:4" ht="16.5" thickBot="1">
      <c r="B69" s="328"/>
      <c r="C69" s="331"/>
      <c r="D69" s="329" t="s">
        <v>346</v>
      </c>
    </row>
    <row r="70" spans="2:4" ht="16.5" thickBot="1">
      <c r="B70" s="333">
        <v>10</v>
      </c>
      <c r="C70" s="538" t="s">
        <v>347</v>
      </c>
      <c r="D70" s="539"/>
    </row>
    <row r="71" spans="2:4" ht="16.5" thickBot="1">
      <c r="B71" s="328"/>
      <c r="C71" s="870"/>
      <c r="D71" s="329" t="s">
        <v>348</v>
      </c>
    </row>
    <row r="72" spans="2:4" ht="16.5" thickBot="1">
      <c r="B72" s="328"/>
      <c r="C72" s="870"/>
      <c r="D72" s="336" t="s">
        <v>349</v>
      </c>
    </row>
    <row r="73" spans="2:4" ht="16.5" thickBot="1">
      <c r="B73" s="328"/>
      <c r="C73" s="870"/>
      <c r="D73" s="329" t="s">
        <v>350</v>
      </c>
    </row>
    <row r="74" spans="2:4" ht="16.5" thickBot="1">
      <c r="B74" s="328"/>
      <c r="C74" s="330"/>
      <c r="D74" s="329" t="s">
        <v>351</v>
      </c>
    </row>
    <row r="75" spans="2:4" ht="16.5" thickBot="1">
      <c r="B75" s="328"/>
      <c r="C75" s="331"/>
      <c r="D75" s="329" t="s">
        <v>352</v>
      </c>
    </row>
    <row r="76" spans="2:4" ht="16.5" thickBot="1">
      <c r="B76" s="328"/>
      <c r="C76" s="331"/>
      <c r="D76" s="329" t="s">
        <v>353</v>
      </c>
    </row>
    <row r="77" spans="2:4" ht="16.5" thickBot="1">
      <c r="B77" s="328"/>
      <c r="C77" s="331"/>
      <c r="D77" s="329" t="s">
        <v>354</v>
      </c>
    </row>
    <row r="78" spans="2:4" ht="16.5" thickBot="1">
      <c r="B78" s="543" t="s">
        <v>355</v>
      </c>
      <c r="C78" s="544"/>
      <c r="D78" s="545"/>
    </row>
    <row r="79" spans="2:4" ht="16.5" thickBot="1">
      <c r="B79" s="869">
        <v>11</v>
      </c>
      <c r="C79" s="538" t="s">
        <v>356</v>
      </c>
      <c r="D79" s="539"/>
    </row>
    <row r="80" spans="2:4" ht="16.5" thickBot="1">
      <c r="B80" s="328"/>
      <c r="C80" s="870"/>
      <c r="D80" s="329" t="s">
        <v>357</v>
      </c>
    </row>
    <row r="81" spans="2:4" ht="16.5" thickBot="1">
      <c r="B81" s="328"/>
      <c r="C81" s="870"/>
      <c r="D81" s="336" t="s">
        <v>358</v>
      </c>
    </row>
    <row r="82" spans="2:4" ht="32.25" thickBot="1">
      <c r="B82" s="328"/>
      <c r="C82" s="870"/>
      <c r="D82" s="336" t="s">
        <v>359</v>
      </c>
    </row>
    <row r="83" spans="2:4" ht="16.5" customHeight="1" thickBot="1">
      <c r="B83" s="328"/>
      <c r="C83" s="870"/>
      <c r="D83" s="336" t="s">
        <v>360</v>
      </c>
    </row>
    <row r="84" spans="2:4" ht="16.5" customHeight="1" thickBot="1">
      <c r="B84" s="328"/>
      <c r="C84" s="330"/>
      <c r="D84" s="329" t="s">
        <v>361</v>
      </c>
    </row>
    <row r="85" spans="2:4" ht="16.5" thickBot="1">
      <c r="B85" s="333">
        <v>12</v>
      </c>
      <c r="C85" s="538" t="s">
        <v>362</v>
      </c>
      <c r="D85" s="546"/>
    </row>
    <row r="86" spans="2:4" ht="16.5" thickBot="1">
      <c r="B86" s="328"/>
      <c r="C86" s="870"/>
      <c r="D86" s="329" t="s">
        <v>363</v>
      </c>
    </row>
    <row r="87" spans="2:4" ht="32.25" customHeight="1" thickBot="1">
      <c r="B87" s="328"/>
      <c r="C87" s="335"/>
      <c r="D87" s="336" t="s">
        <v>364</v>
      </c>
    </row>
    <row r="88" spans="2:4" ht="16.5" thickBot="1">
      <c r="B88" s="328"/>
      <c r="C88" s="870"/>
      <c r="D88" s="336" t="s">
        <v>365</v>
      </c>
    </row>
    <row r="89" spans="2:4" ht="16.5" thickBot="1">
      <c r="B89" s="328"/>
      <c r="C89" s="330"/>
      <c r="D89" s="329" t="s">
        <v>366</v>
      </c>
    </row>
    <row r="90" spans="2:4" ht="16.5" thickBot="1">
      <c r="B90" s="328"/>
      <c r="C90" s="331"/>
      <c r="D90" s="329" t="s">
        <v>367</v>
      </c>
    </row>
    <row r="91" spans="2:4" ht="16.5" customHeight="1" thickBot="1">
      <c r="B91" s="333">
        <v>13</v>
      </c>
      <c r="C91" s="538" t="s">
        <v>368</v>
      </c>
      <c r="D91" s="546"/>
    </row>
    <row r="92" spans="2:4" ht="16.5" thickBot="1">
      <c r="B92" s="328"/>
      <c r="C92" s="870"/>
      <c r="D92" s="329" t="s">
        <v>369</v>
      </c>
    </row>
    <row r="93" spans="2:4" ht="16.5" thickBot="1">
      <c r="B93" s="328"/>
      <c r="C93" s="870"/>
      <c r="D93" s="336" t="s">
        <v>370</v>
      </c>
    </row>
    <row r="94" spans="2:4" ht="16.5" thickBot="1">
      <c r="B94" s="328"/>
      <c r="C94" s="330"/>
      <c r="D94" s="329" t="s">
        <v>371</v>
      </c>
    </row>
    <row r="95" spans="2:4" ht="16.5" thickBot="1">
      <c r="B95" s="543" t="s">
        <v>372</v>
      </c>
      <c r="C95" s="544"/>
      <c r="D95" s="545"/>
    </row>
    <row r="96" spans="2:4" ht="16.5" thickBot="1">
      <c r="B96" s="869">
        <v>14</v>
      </c>
      <c r="C96" s="538" t="s">
        <v>373</v>
      </c>
      <c r="D96" s="539"/>
    </row>
    <row r="97" spans="2:4" ht="16.5" thickBot="1">
      <c r="B97" s="328"/>
      <c r="C97" s="870"/>
      <c r="D97" s="329" t="s">
        <v>374</v>
      </c>
    </row>
    <row r="98" spans="2:4" ht="16.5" thickBot="1">
      <c r="B98" s="328"/>
      <c r="C98" s="870"/>
      <c r="D98" s="336" t="s">
        <v>375</v>
      </c>
    </row>
    <row r="99" spans="2:4" ht="16.5" thickBot="1">
      <c r="B99" s="328"/>
      <c r="C99" s="870"/>
      <c r="D99" s="329" t="s">
        <v>376</v>
      </c>
    </row>
    <row r="100" spans="2:4" ht="32.25" thickBot="1">
      <c r="B100" s="328"/>
      <c r="C100" s="870"/>
      <c r="D100" s="336" t="s">
        <v>377</v>
      </c>
    </row>
    <row r="101" spans="2:4" ht="16.5" customHeight="1" thickBot="1">
      <c r="B101" s="328"/>
      <c r="C101" s="330"/>
      <c r="D101" s="329" t="s">
        <v>378</v>
      </c>
    </row>
    <row r="102" spans="2:4" ht="16.5" thickBot="1">
      <c r="B102" s="333">
        <v>15</v>
      </c>
      <c r="C102" s="538" t="s">
        <v>379</v>
      </c>
      <c r="D102" s="546"/>
    </row>
    <row r="103" spans="2:4" ht="16.5" thickBot="1">
      <c r="B103" s="328"/>
      <c r="C103" s="870"/>
      <c r="D103" s="329" t="s">
        <v>380</v>
      </c>
    </row>
    <row r="104" spans="2:4" ht="16.5" thickBot="1">
      <c r="B104" s="328"/>
      <c r="C104" s="870"/>
      <c r="D104" s="336" t="s">
        <v>381</v>
      </c>
    </row>
    <row r="105" spans="2:4" ht="16.5" thickBot="1">
      <c r="B105" s="328"/>
      <c r="C105" s="870"/>
      <c r="D105" s="329" t="s">
        <v>382</v>
      </c>
    </row>
    <row r="106" spans="2:4" ht="32.25" thickBot="1">
      <c r="B106" s="328"/>
      <c r="C106" s="330"/>
      <c r="D106" s="336" t="s">
        <v>383</v>
      </c>
    </row>
    <row r="107" spans="2:4" ht="16.5" customHeight="1" thickBot="1">
      <c r="B107" s="333">
        <v>16</v>
      </c>
      <c r="C107" s="538" t="s">
        <v>384</v>
      </c>
      <c r="D107" s="546"/>
    </row>
    <row r="108" spans="2:4" ht="32.25" thickBot="1">
      <c r="B108" s="328"/>
      <c r="C108" s="870"/>
      <c r="D108" s="336" t="s">
        <v>385</v>
      </c>
    </row>
    <row r="109" spans="2:4" ht="30.75" customHeight="1" thickBot="1">
      <c r="B109" s="328"/>
      <c r="C109" s="870"/>
      <c r="D109" s="336" t="s">
        <v>386</v>
      </c>
    </row>
    <row r="110" spans="2:4" ht="36.75" customHeight="1" thickBot="1">
      <c r="B110" s="328"/>
      <c r="C110" s="330"/>
      <c r="D110" s="336" t="s">
        <v>387</v>
      </c>
    </row>
    <row r="111" spans="2:4" ht="16.5" customHeight="1" thickBot="1">
      <c r="B111" s="333">
        <v>17</v>
      </c>
      <c r="C111" s="538" t="s">
        <v>388</v>
      </c>
      <c r="D111" s="546"/>
    </row>
    <row r="112" spans="2:4" ht="32.25" thickBot="1">
      <c r="B112" s="328"/>
      <c r="C112" s="870"/>
      <c r="D112" s="336" t="s">
        <v>389</v>
      </c>
    </row>
    <row r="113" spans="2:4" ht="41.25" customHeight="1" thickBot="1">
      <c r="B113" s="328"/>
      <c r="C113" s="870"/>
      <c r="D113" s="336" t="s">
        <v>390</v>
      </c>
    </row>
    <row r="114" spans="2:4" ht="16.5" customHeight="1" thickBot="1">
      <c r="B114" s="328"/>
      <c r="C114" s="870"/>
      <c r="D114" s="336" t="s">
        <v>391</v>
      </c>
    </row>
    <row r="115" spans="2:4" ht="16.5" thickBot="1">
      <c r="B115" s="543" t="s">
        <v>392</v>
      </c>
      <c r="C115" s="544"/>
      <c r="D115" s="545"/>
    </row>
    <row r="116" spans="2:4" ht="16.5" thickBot="1">
      <c r="B116" s="869">
        <v>18</v>
      </c>
      <c r="C116" s="538" t="s">
        <v>393</v>
      </c>
      <c r="D116" s="539"/>
    </row>
    <row r="117" spans="2:4" ht="16.5" thickBot="1">
      <c r="B117" s="328"/>
      <c r="C117" s="870"/>
      <c r="D117" s="336" t="s">
        <v>394</v>
      </c>
    </row>
    <row r="118" spans="2:4" ht="16.5" thickBot="1">
      <c r="B118" s="328"/>
      <c r="C118" s="870"/>
      <c r="D118" s="336" t="s">
        <v>395</v>
      </c>
    </row>
    <row r="119" spans="2:4" ht="16.5" thickBot="1">
      <c r="B119" s="328"/>
      <c r="C119" s="330"/>
      <c r="D119" s="336" t="s">
        <v>396</v>
      </c>
    </row>
    <row r="120" spans="2:4" ht="16.5" thickBot="1">
      <c r="B120" s="333">
        <v>19</v>
      </c>
      <c r="C120" s="538" t="s">
        <v>397</v>
      </c>
      <c r="D120" s="546"/>
    </row>
    <row r="121" spans="2:4" ht="16.5" thickBot="1">
      <c r="B121" s="328"/>
      <c r="C121" s="870"/>
      <c r="D121" s="336" t="s">
        <v>398</v>
      </c>
    </row>
    <row r="122" spans="2:4" ht="16.5" thickBot="1">
      <c r="B122" s="328"/>
      <c r="C122" s="870"/>
      <c r="D122" s="336" t="s">
        <v>399</v>
      </c>
    </row>
    <row r="123" spans="2:4" ht="16.5" thickBot="1">
      <c r="B123" s="328"/>
      <c r="C123" s="330"/>
      <c r="D123" s="336" t="s">
        <v>400</v>
      </c>
    </row>
    <row r="124" spans="2:4" ht="16.5" thickBot="1">
      <c r="B124" s="333">
        <v>20</v>
      </c>
      <c r="C124" s="538" t="s">
        <v>401</v>
      </c>
      <c r="D124" s="546"/>
    </row>
    <row r="125" spans="2:4" ht="16.5" thickBot="1">
      <c r="B125" s="328"/>
      <c r="C125" s="870"/>
      <c r="D125" s="336" t="s">
        <v>402</v>
      </c>
    </row>
    <row r="126" spans="2:4" ht="16.5" thickBot="1">
      <c r="B126" s="328"/>
      <c r="C126" s="870"/>
      <c r="D126" s="336" t="s">
        <v>403</v>
      </c>
    </row>
    <row r="127" spans="2:4" ht="16.5" thickBot="1">
      <c r="B127" s="328"/>
      <c r="C127" s="870"/>
      <c r="D127" s="336" t="s">
        <v>404</v>
      </c>
    </row>
    <row r="128" spans="2:4" ht="16.5" thickBot="1">
      <c r="B128" s="328"/>
      <c r="C128" s="870"/>
      <c r="D128" s="336" t="s">
        <v>405</v>
      </c>
    </row>
    <row r="129" spans="2:4" ht="16.5" thickBot="1">
      <c r="B129" s="328"/>
      <c r="C129" s="330"/>
      <c r="D129" s="336" t="s">
        <v>406</v>
      </c>
    </row>
    <row r="130" spans="2:4" ht="16.5" thickBot="1">
      <c r="B130" s="333">
        <v>21</v>
      </c>
      <c r="C130" s="538" t="s">
        <v>407</v>
      </c>
      <c r="D130" s="546"/>
    </row>
    <row r="131" spans="2:4" ht="16.5" thickBot="1">
      <c r="B131" s="328"/>
      <c r="C131" s="870"/>
      <c r="D131" s="336" t="s">
        <v>408</v>
      </c>
    </row>
    <row r="132" spans="2:4" ht="16.5" thickBot="1">
      <c r="B132" s="328"/>
      <c r="C132" s="870"/>
      <c r="D132" s="336" t="s">
        <v>409</v>
      </c>
    </row>
    <row r="133" spans="2:4" ht="16.5" thickBot="1">
      <c r="B133" s="328"/>
      <c r="C133" s="870"/>
      <c r="D133" s="336" t="s">
        <v>410</v>
      </c>
    </row>
    <row r="134" spans="2:4" ht="16.5" thickBot="1">
      <c r="B134" s="328"/>
      <c r="C134" s="870"/>
      <c r="D134" s="336" t="s">
        <v>411</v>
      </c>
    </row>
    <row r="135" spans="2:4" ht="32.25" thickBot="1">
      <c r="B135" s="328"/>
      <c r="C135" s="330"/>
      <c r="D135" s="336" t="s">
        <v>412</v>
      </c>
    </row>
    <row r="136" spans="2:4" ht="16.5" customHeight="1" thickBot="1">
      <c r="B136" s="333">
        <v>22</v>
      </c>
      <c r="C136" s="538" t="s">
        <v>413</v>
      </c>
      <c r="D136" s="546"/>
    </row>
    <row r="137" spans="2:4" ht="16.5" thickBot="1">
      <c r="B137" s="328"/>
      <c r="C137" s="870"/>
      <c r="D137" s="336" t="s">
        <v>414</v>
      </c>
    </row>
    <row r="138" spans="2:4" ht="16.5" thickBot="1">
      <c r="B138" s="328"/>
      <c r="C138" s="870"/>
      <c r="D138" s="336" t="s">
        <v>415</v>
      </c>
    </row>
    <row r="139" spans="2:4" ht="32.25" thickBot="1">
      <c r="B139" s="328"/>
      <c r="C139" s="870"/>
      <c r="D139" s="336" t="s">
        <v>416</v>
      </c>
    </row>
    <row r="140" spans="2:4" ht="16.5" customHeight="1" thickBot="1">
      <c r="B140" s="328"/>
      <c r="C140" s="870"/>
      <c r="D140" s="336" t="s">
        <v>417</v>
      </c>
    </row>
    <row r="141" spans="2:4" ht="16.5" thickBot="1">
      <c r="B141" s="328"/>
      <c r="C141" s="330"/>
      <c r="D141" s="336" t="s">
        <v>418</v>
      </c>
    </row>
    <row r="142" spans="2:4" ht="16.5" thickBot="1">
      <c r="B142" s="333">
        <v>23</v>
      </c>
      <c r="C142" s="538" t="s">
        <v>419</v>
      </c>
      <c r="D142" s="546"/>
    </row>
    <row r="143" spans="2:4" ht="16.5" thickBot="1">
      <c r="B143" s="328"/>
      <c r="C143" s="870"/>
      <c r="D143" s="336" t="s">
        <v>420</v>
      </c>
    </row>
    <row r="144" spans="2:4" ht="32.25" thickBot="1">
      <c r="B144" s="328"/>
      <c r="C144" s="870"/>
      <c r="D144" s="336" t="s">
        <v>421</v>
      </c>
    </row>
    <row r="145" spans="2:4" ht="16.5" customHeight="1" thickBot="1">
      <c r="B145" s="328"/>
      <c r="C145" s="330"/>
      <c r="D145" s="336" t="s">
        <v>422</v>
      </c>
    </row>
    <row r="146" spans="2:4" ht="16.5" thickBot="1">
      <c r="B146" s="333">
        <v>24</v>
      </c>
      <c r="C146" s="538" t="s">
        <v>230</v>
      </c>
      <c r="D146" s="546"/>
    </row>
    <row r="147" spans="2:4" ht="16.5" thickBot="1">
      <c r="B147" s="328"/>
      <c r="C147" s="870"/>
      <c r="D147" s="336" t="s">
        <v>423</v>
      </c>
    </row>
    <row r="148" spans="2:4" ht="16.5" thickBot="1">
      <c r="B148" s="328"/>
      <c r="C148" s="870"/>
      <c r="D148" s="336" t="s">
        <v>424</v>
      </c>
    </row>
    <row r="149" spans="2:4" ht="32.25" thickBot="1">
      <c r="B149" s="328"/>
      <c r="C149" s="870"/>
      <c r="D149" s="336" t="s">
        <v>425</v>
      </c>
    </row>
    <row r="150" spans="2:4" ht="16.5" customHeight="1" thickBot="1">
      <c r="B150" s="328"/>
      <c r="C150" s="330"/>
      <c r="D150" s="336" t="s">
        <v>426</v>
      </c>
    </row>
    <row r="151" spans="2:4" ht="16.5" thickBot="1">
      <c r="B151" s="333">
        <v>25</v>
      </c>
      <c r="C151" s="538" t="s">
        <v>427</v>
      </c>
      <c r="D151" s="546"/>
    </row>
    <row r="152" spans="2:4" ht="16.5" thickBot="1">
      <c r="B152" s="328"/>
      <c r="C152" s="870"/>
      <c r="D152" s="336" t="s">
        <v>428</v>
      </c>
    </row>
    <row r="153" spans="2:4" ht="16.5" thickBot="1">
      <c r="B153" s="328"/>
      <c r="C153" s="330"/>
      <c r="D153" s="336" t="s">
        <v>429</v>
      </c>
    </row>
    <row r="154" spans="2:4" ht="16.5" thickBot="1">
      <c r="B154" s="333">
        <v>26</v>
      </c>
      <c r="C154" s="538" t="s">
        <v>430</v>
      </c>
      <c r="D154" s="546"/>
    </row>
    <row r="155" spans="2:4" ht="16.5" thickBot="1">
      <c r="B155" s="328"/>
      <c r="C155" s="870"/>
      <c r="D155" s="336" t="s">
        <v>431</v>
      </c>
    </row>
    <row r="156" spans="2:4" ht="16.5" thickBot="1">
      <c r="B156" s="328"/>
      <c r="C156" s="870"/>
      <c r="D156" s="336" t="s">
        <v>432</v>
      </c>
    </row>
    <row r="157" spans="2:4" ht="16.5" thickBot="1">
      <c r="B157" s="328"/>
      <c r="C157" s="330"/>
      <c r="D157" s="336" t="s">
        <v>433</v>
      </c>
    </row>
    <row r="158" spans="2:4" ht="16.5" thickBot="1">
      <c r="B158" s="333">
        <v>27</v>
      </c>
      <c r="C158" s="538" t="s">
        <v>434</v>
      </c>
      <c r="D158" s="546"/>
    </row>
    <row r="159" spans="2:4" ht="32.25" thickBot="1">
      <c r="B159" s="328"/>
      <c r="C159" s="330"/>
      <c r="D159" s="336" t="s">
        <v>435</v>
      </c>
    </row>
    <row r="160" spans="2:4" ht="16.5" customHeight="1" thickBot="1">
      <c r="B160" s="333">
        <v>28</v>
      </c>
      <c r="C160" s="538" t="s">
        <v>436</v>
      </c>
      <c r="D160" s="546"/>
    </row>
    <row r="161" spans="2:4" ht="16.5" thickBot="1">
      <c r="B161" s="328"/>
      <c r="C161" s="870"/>
      <c r="D161" s="336" t="s">
        <v>437</v>
      </c>
    </row>
    <row r="162" spans="2:4" ht="16.5" thickBot="1">
      <c r="B162" s="328"/>
      <c r="C162" s="870"/>
      <c r="D162" s="336" t="s">
        <v>438</v>
      </c>
    </row>
    <row r="163" spans="2:4" ht="16.5" thickBot="1">
      <c r="B163" s="328"/>
      <c r="C163" s="330"/>
      <c r="D163" s="336" t="s">
        <v>439</v>
      </c>
    </row>
    <row r="164" spans="2:4" ht="16.5" thickBot="1">
      <c r="B164" s="333">
        <v>29</v>
      </c>
      <c r="C164" s="538" t="s">
        <v>440</v>
      </c>
      <c r="D164" s="546"/>
    </row>
    <row r="165" spans="2:4" ht="16.5" thickBot="1">
      <c r="B165" s="328"/>
      <c r="C165" s="870"/>
      <c r="D165" s="336" t="s">
        <v>441</v>
      </c>
    </row>
    <row r="166" spans="2:4" ht="16.5" thickBot="1">
      <c r="B166" s="328"/>
      <c r="C166" s="870"/>
      <c r="D166" s="336" t="s">
        <v>442</v>
      </c>
    </row>
    <row r="167" spans="2:4" ht="16.5" thickBot="1">
      <c r="B167" s="328"/>
      <c r="C167" s="330"/>
      <c r="D167" s="336" t="s">
        <v>443</v>
      </c>
    </row>
    <row r="168" spans="2:4" ht="16.5" thickBot="1">
      <c r="B168" s="333">
        <v>30</v>
      </c>
      <c r="C168" s="538" t="s">
        <v>444</v>
      </c>
      <c r="D168" s="546"/>
    </row>
    <row r="169" spans="2:4" ht="16.5" thickBot="1">
      <c r="B169" s="328"/>
      <c r="C169" s="870"/>
      <c r="D169" s="336" t="s">
        <v>445</v>
      </c>
    </row>
    <row r="170" spans="2:4" ht="31.5" customHeight="1" thickBot="1">
      <c r="B170" s="328"/>
      <c r="C170" s="870"/>
      <c r="D170" s="336" t="s">
        <v>446</v>
      </c>
    </row>
    <row r="171" spans="2:4" ht="16.5" thickBot="1">
      <c r="B171" s="328"/>
      <c r="C171" s="870"/>
      <c r="D171" s="336" t="s">
        <v>447</v>
      </c>
    </row>
    <row r="172" spans="2:4" ht="16.5" thickBot="1">
      <c r="B172" s="328"/>
      <c r="C172" s="870"/>
      <c r="D172" s="336" t="s">
        <v>448</v>
      </c>
    </row>
    <row r="173" spans="2:4" ht="16.5" thickBot="1">
      <c r="B173" s="328"/>
      <c r="C173" s="870"/>
      <c r="D173" s="336" t="s">
        <v>449</v>
      </c>
    </row>
    <row r="174" spans="2:4" ht="32.25" thickBot="1">
      <c r="B174" s="328"/>
      <c r="C174" s="870"/>
      <c r="D174" s="336" t="s">
        <v>450</v>
      </c>
    </row>
    <row r="175" spans="2:4" ht="16.5" customHeight="1" thickBot="1">
      <c r="B175" s="333">
        <v>31</v>
      </c>
      <c r="C175" s="334" t="s">
        <v>8</v>
      </c>
      <c r="D175" s="337"/>
    </row>
    <row r="176" spans="2:4" ht="16.5" thickBot="1">
      <c r="B176" s="328"/>
      <c r="C176" s="870"/>
      <c r="D176" s="336" t="s">
        <v>451</v>
      </c>
    </row>
    <row r="177" spans="2:4" ht="16.5" thickBot="1">
      <c r="B177" s="328"/>
      <c r="C177" s="870"/>
      <c r="D177" s="336" t="s">
        <v>452</v>
      </c>
    </row>
    <row r="178" spans="2:4" ht="16.5" thickBot="1">
      <c r="B178" s="328"/>
      <c r="C178" s="870"/>
      <c r="D178" s="336" t="s">
        <v>453</v>
      </c>
    </row>
    <row r="179" spans="2:4" ht="16.5" thickBot="1">
      <c r="B179" s="328"/>
      <c r="C179" s="870"/>
      <c r="D179" s="336" t="s">
        <v>454</v>
      </c>
    </row>
    <row r="180" spans="2:4" ht="16.5" thickBot="1">
      <c r="B180" s="328"/>
      <c r="C180" s="330"/>
      <c r="D180" s="336" t="s">
        <v>455</v>
      </c>
    </row>
    <row r="181" spans="2:4" ht="16.5" thickBot="1">
      <c r="B181" s="333">
        <v>32</v>
      </c>
      <c r="C181" s="538" t="s">
        <v>456</v>
      </c>
      <c r="D181" s="546"/>
    </row>
    <row r="182" spans="2:4" ht="16.5" thickBot="1">
      <c r="B182" s="328"/>
      <c r="C182" s="870"/>
      <c r="D182" s="336" t="s">
        <v>457</v>
      </c>
    </row>
    <row r="183" spans="2:4" ht="16.5" thickBot="1">
      <c r="B183" s="328"/>
      <c r="C183" s="870"/>
      <c r="D183" s="336" t="s">
        <v>458</v>
      </c>
    </row>
    <row r="184" spans="2:4" ht="16.5" thickBot="1">
      <c r="B184" s="328"/>
      <c r="C184" s="870"/>
      <c r="D184" s="336" t="s">
        <v>459</v>
      </c>
    </row>
    <row r="185" spans="2:4" ht="16.5" thickBot="1">
      <c r="B185" s="328"/>
      <c r="C185" s="330"/>
      <c r="D185" s="336" t="s">
        <v>460</v>
      </c>
    </row>
    <row r="186" spans="2:4" ht="16.5" thickBot="1">
      <c r="B186" s="333">
        <v>33</v>
      </c>
      <c r="C186" s="538" t="s">
        <v>461</v>
      </c>
      <c r="D186" s="546"/>
    </row>
    <row r="187" spans="2:4" ht="16.5" thickBot="1">
      <c r="B187" s="328"/>
      <c r="C187" s="870"/>
      <c r="D187" s="336" t="s">
        <v>462</v>
      </c>
    </row>
    <row r="188" spans="2:4" ht="16.5" thickBot="1">
      <c r="B188" s="328"/>
      <c r="C188" s="870"/>
      <c r="D188" s="336" t="s">
        <v>463</v>
      </c>
    </row>
    <row r="189" spans="2:4" ht="16.5" thickBot="1">
      <c r="B189" s="328"/>
      <c r="C189" s="870"/>
      <c r="D189" s="336" t="s">
        <v>464</v>
      </c>
    </row>
    <row r="190" spans="2:4" ht="16.5" thickBot="1">
      <c r="B190" s="328"/>
      <c r="C190" s="330"/>
      <c r="D190" s="336" t="s">
        <v>465</v>
      </c>
    </row>
    <row r="191" spans="2:4" ht="16.5" thickBot="1">
      <c r="B191" s="333">
        <v>34</v>
      </c>
      <c r="C191" s="538" t="s">
        <v>466</v>
      </c>
      <c r="D191" s="546"/>
    </row>
    <row r="192" spans="2:4" ht="16.5" thickBot="1">
      <c r="B192" s="328"/>
      <c r="C192" s="870"/>
      <c r="D192" s="336" t="s">
        <v>467</v>
      </c>
    </row>
    <row r="193" spans="2:4" ht="32.25" thickBot="1">
      <c r="B193" s="328"/>
      <c r="C193" s="870"/>
      <c r="D193" s="336" t="s">
        <v>468</v>
      </c>
    </row>
    <row r="194" spans="2:4" ht="16.5" customHeight="1" thickBot="1">
      <c r="B194" s="328"/>
      <c r="C194" s="870"/>
      <c r="D194" s="336" t="s">
        <v>469</v>
      </c>
    </row>
    <row r="195" spans="2:4" ht="16.5" thickBot="1">
      <c r="B195" s="328"/>
      <c r="C195" s="870"/>
      <c r="D195" s="336" t="s">
        <v>470</v>
      </c>
    </row>
    <row r="196" spans="2:4" ht="16.5" thickBot="1">
      <c r="B196" s="543" t="s">
        <v>471</v>
      </c>
      <c r="C196" s="544"/>
      <c r="D196" s="545"/>
    </row>
    <row r="197" spans="2:4" ht="16.5" thickBot="1">
      <c r="B197" s="869">
        <v>35</v>
      </c>
      <c r="C197" s="538" t="s">
        <v>393</v>
      </c>
      <c r="D197" s="539"/>
    </row>
    <row r="198" spans="2:4" ht="16.5" thickBot="1">
      <c r="B198" s="328"/>
      <c r="C198" s="870"/>
      <c r="D198" s="336" t="s">
        <v>472</v>
      </c>
    </row>
    <row r="199" spans="2:4" ht="32.25" thickBot="1">
      <c r="B199" s="328"/>
      <c r="C199" s="870"/>
      <c r="D199" s="336" t="s">
        <v>473</v>
      </c>
    </row>
    <row r="200" spans="2:4" ht="16.5" customHeight="1" thickBot="1">
      <c r="B200" s="328"/>
      <c r="C200" s="870"/>
      <c r="D200" s="336" t="s">
        <v>474</v>
      </c>
    </row>
    <row r="201" spans="2:4" ht="16.5" thickBot="1">
      <c r="B201" s="328"/>
      <c r="C201" s="330"/>
      <c r="D201" s="336" t="s">
        <v>475</v>
      </c>
    </row>
    <row r="202" spans="2:4" ht="16.5" thickBot="1">
      <c r="B202" s="333">
        <v>36</v>
      </c>
      <c r="C202" s="538" t="s">
        <v>476</v>
      </c>
      <c r="D202" s="546"/>
    </row>
    <row r="203" spans="2:4" ht="16.5" thickBot="1">
      <c r="B203" s="328"/>
      <c r="C203" s="870"/>
      <c r="D203" s="336" t="s">
        <v>477</v>
      </c>
    </row>
    <row r="204" spans="2:4" ht="16.5" thickBot="1">
      <c r="B204" s="328"/>
      <c r="C204" s="870"/>
      <c r="D204" s="336" t="s">
        <v>478</v>
      </c>
    </row>
    <row r="205" spans="2:4" ht="32.25" thickBot="1">
      <c r="B205" s="328"/>
      <c r="C205" s="330"/>
      <c r="D205" s="336" t="s">
        <v>479</v>
      </c>
    </row>
    <row r="206" spans="2:4" ht="16.5" customHeight="1" thickBot="1">
      <c r="B206" s="333">
        <v>37</v>
      </c>
      <c r="C206" s="538" t="s">
        <v>401</v>
      </c>
      <c r="D206" s="546"/>
    </row>
    <row r="207" spans="2:4" ht="16.5" thickBot="1">
      <c r="B207" s="328"/>
      <c r="C207" s="870"/>
      <c r="D207" s="336" t="s">
        <v>480</v>
      </c>
    </row>
    <row r="208" spans="2:4" ht="16.5" thickBot="1">
      <c r="B208" s="328"/>
      <c r="C208" s="870"/>
      <c r="D208" s="336" t="s">
        <v>481</v>
      </c>
    </row>
    <row r="209" spans="2:4" ht="31.5" customHeight="1" thickBot="1">
      <c r="B209" s="328"/>
      <c r="C209" s="870"/>
      <c r="D209" s="336" t="s">
        <v>482</v>
      </c>
    </row>
    <row r="210" spans="2:4" ht="32.25" thickBot="1">
      <c r="B210" s="328"/>
      <c r="C210" s="330"/>
      <c r="D210" s="336" t="s">
        <v>483</v>
      </c>
    </row>
    <row r="211" spans="2:4" ht="16.5" customHeight="1" thickBot="1">
      <c r="B211" s="333">
        <v>38</v>
      </c>
      <c r="C211" s="538" t="s">
        <v>484</v>
      </c>
      <c r="D211" s="546"/>
    </row>
    <row r="212" spans="2:4" ht="32.25" thickBot="1">
      <c r="B212" s="328"/>
      <c r="C212" s="870"/>
      <c r="D212" s="336" t="s">
        <v>485</v>
      </c>
    </row>
    <row r="213" spans="2:4" ht="16.5" customHeight="1" thickBot="1">
      <c r="B213" s="328"/>
      <c r="C213" s="870"/>
      <c r="D213" s="336" t="s">
        <v>486</v>
      </c>
    </row>
    <row r="214" spans="2:4" ht="16.5" thickBot="1">
      <c r="B214" s="328"/>
      <c r="C214" s="330"/>
      <c r="D214" s="336" t="s">
        <v>487</v>
      </c>
    </row>
    <row r="215" spans="2:4" ht="16.5" thickBot="1">
      <c r="B215" s="333">
        <v>39</v>
      </c>
      <c r="C215" s="538" t="s">
        <v>434</v>
      </c>
      <c r="D215" s="546"/>
    </row>
    <row r="216" spans="2:4" ht="16.5" thickBot="1">
      <c r="B216" s="328"/>
      <c r="C216" s="870"/>
      <c r="D216" s="336" t="s">
        <v>488</v>
      </c>
    </row>
    <row r="217" spans="2:4" ht="16.5" thickBot="1">
      <c r="B217" s="328"/>
      <c r="C217" s="870"/>
      <c r="D217" s="336" t="s">
        <v>489</v>
      </c>
    </row>
    <row r="218" spans="2:4" ht="32.25" thickBot="1">
      <c r="B218" s="328"/>
      <c r="C218" s="870"/>
      <c r="D218" s="336" t="s">
        <v>490</v>
      </c>
    </row>
    <row r="219" spans="2:4" ht="16.5" customHeight="1" thickBot="1">
      <c r="B219" s="328"/>
      <c r="C219" s="330"/>
      <c r="D219" s="336" t="s">
        <v>491</v>
      </c>
    </row>
    <row r="220" spans="2:4" ht="16.5" thickBot="1">
      <c r="B220" s="333">
        <v>40</v>
      </c>
      <c r="C220" s="538" t="s">
        <v>230</v>
      </c>
      <c r="D220" s="546"/>
    </row>
    <row r="221" spans="2:4" ht="16.5" thickBot="1">
      <c r="B221" s="328"/>
      <c r="C221" s="870"/>
      <c r="D221" s="336" t="s">
        <v>492</v>
      </c>
    </row>
    <row r="222" spans="2:4" ht="16.5" thickBot="1">
      <c r="B222" s="328"/>
      <c r="C222" s="870"/>
      <c r="D222" s="336" t="s">
        <v>493</v>
      </c>
    </row>
    <row r="223" spans="2:4" ht="16.5" thickBot="1">
      <c r="B223" s="328"/>
      <c r="C223" s="870"/>
      <c r="D223" s="336" t="s">
        <v>494</v>
      </c>
    </row>
    <row r="224" spans="2:4" ht="16.5" thickBot="1">
      <c r="B224" s="328"/>
      <c r="C224" s="330"/>
      <c r="D224" s="336" t="s">
        <v>495</v>
      </c>
    </row>
    <row r="225" spans="2:4" ht="16.5" thickBot="1">
      <c r="B225" s="333">
        <v>41</v>
      </c>
      <c r="C225" s="538" t="s">
        <v>440</v>
      </c>
      <c r="D225" s="546"/>
    </row>
    <row r="226" spans="2:4" ht="16.5" thickBot="1">
      <c r="B226" s="328"/>
      <c r="C226" s="870"/>
      <c r="D226" s="336" t="s">
        <v>441</v>
      </c>
    </row>
    <row r="227" spans="2:4" ht="32.25" thickBot="1">
      <c r="B227" s="328"/>
      <c r="C227" s="870"/>
      <c r="D227" s="336" t="s">
        <v>496</v>
      </c>
    </row>
    <row r="228" spans="2:4" ht="31.5" customHeight="1" thickBot="1">
      <c r="B228" s="328"/>
      <c r="C228" s="870"/>
      <c r="D228" s="336" t="s">
        <v>497</v>
      </c>
    </row>
    <row r="229" spans="2:4" ht="31.5" customHeight="1" thickBot="1">
      <c r="B229" s="328"/>
      <c r="C229" s="330"/>
      <c r="D229" s="336" t="s">
        <v>498</v>
      </c>
    </row>
    <row r="230" spans="2:4" ht="16.5" thickBot="1">
      <c r="B230" s="333">
        <v>42</v>
      </c>
      <c r="C230" s="538" t="s">
        <v>444</v>
      </c>
      <c r="D230" s="546"/>
    </row>
    <row r="231" spans="2:4" ht="16.5" thickBot="1">
      <c r="B231" s="328"/>
      <c r="C231" s="870"/>
      <c r="D231" s="336" t="s">
        <v>499</v>
      </c>
    </row>
    <row r="232" spans="2:4" ht="31.5" customHeight="1" thickBot="1">
      <c r="B232" s="328"/>
      <c r="C232" s="870"/>
      <c r="D232" s="336" t="s">
        <v>500</v>
      </c>
    </row>
    <row r="233" spans="2:4" ht="16.5" thickBot="1">
      <c r="B233" s="328"/>
      <c r="C233" s="870"/>
      <c r="D233" s="336" t="s">
        <v>448</v>
      </c>
    </row>
    <row r="234" spans="2:4" ht="16.5" thickBot="1">
      <c r="B234" s="328"/>
      <c r="C234" s="870"/>
      <c r="D234" s="336" t="s">
        <v>501</v>
      </c>
    </row>
    <row r="235" spans="2:4" ht="32.25" thickBot="1">
      <c r="B235" s="328"/>
      <c r="C235" s="870"/>
      <c r="D235" s="336" t="s">
        <v>502</v>
      </c>
    </row>
    <row r="236" spans="2:4" ht="16.5" customHeight="1" thickBot="1">
      <c r="B236" s="333">
        <v>43</v>
      </c>
      <c r="C236" s="334" t="s">
        <v>8</v>
      </c>
      <c r="D236" s="337"/>
    </row>
    <row r="237" spans="2:4" ht="16.5" thickBot="1">
      <c r="B237" s="328"/>
      <c r="C237" s="870"/>
      <c r="D237" s="336" t="s">
        <v>503</v>
      </c>
    </row>
    <row r="238" spans="2:4" ht="32.25" thickBot="1">
      <c r="B238" s="328"/>
      <c r="C238" s="870"/>
      <c r="D238" s="336" t="s">
        <v>504</v>
      </c>
    </row>
    <row r="239" spans="2:4" ht="16.5" customHeight="1" thickBot="1">
      <c r="B239" s="328"/>
      <c r="C239" s="870"/>
      <c r="D239" s="336" t="s">
        <v>505</v>
      </c>
    </row>
    <row r="240" spans="2:4" ht="16.5" thickBot="1">
      <c r="B240" s="328"/>
      <c r="C240" s="330"/>
      <c r="D240" s="336" t="s">
        <v>506</v>
      </c>
    </row>
    <row r="241" spans="2:4" ht="16.5" thickBot="1">
      <c r="B241" s="333">
        <v>44</v>
      </c>
      <c r="C241" s="538" t="s">
        <v>461</v>
      </c>
      <c r="D241" s="546"/>
    </row>
    <row r="242" spans="2:4" ht="32.25" thickBot="1">
      <c r="B242" s="328"/>
      <c r="C242" s="870"/>
      <c r="D242" s="336" t="s">
        <v>507</v>
      </c>
    </row>
    <row r="243" spans="2:4" ht="16.5" customHeight="1" thickBot="1">
      <c r="B243" s="328"/>
      <c r="C243" s="870"/>
      <c r="D243" s="336" t="s">
        <v>508</v>
      </c>
    </row>
    <row r="244" spans="2:4" ht="16.5" thickBot="1">
      <c r="B244" s="328"/>
      <c r="C244" s="870"/>
      <c r="D244" s="336" t="s">
        <v>509</v>
      </c>
    </row>
    <row r="245" spans="2:4" ht="16.5" thickBot="1">
      <c r="B245" s="328"/>
      <c r="C245" s="330"/>
      <c r="D245" s="336" t="s">
        <v>510</v>
      </c>
    </row>
    <row r="246" spans="2:4" ht="16.5" thickBot="1">
      <c r="B246" s="333">
        <v>45</v>
      </c>
      <c r="C246" s="538" t="s">
        <v>466</v>
      </c>
      <c r="D246" s="546"/>
    </row>
    <row r="247" spans="2:4" ht="16.5" thickBot="1">
      <c r="B247" s="328"/>
      <c r="C247" s="870"/>
      <c r="D247" s="336" t="s">
        <v>511</v>
      </c>
    </row>
    <row r="248" spans="2:4" ht="32.25" thickBot="1">
      <c r="B248" s="328"/>
      <c r="C248" s="870"/>
      <c r="D248" s="336" t="s">
        <v>512</v>
      </c>
    </row>
    <row r="249" spans="2:4" ht="16.5" customHeight="1" thickBot="1">
      <c r="B249" s="328"/>
      <c r="C249" s="870"/>
      <c r="D249" s="336" t="s">
        <v>513</v>
      </c>
    </row>
    <row r="250" spans="2:4" ht="16.5" thickBot="1">
      <c r="B250" s="543" t="s">
        <v>514</v>
      </c>
      <c r="C250" s="544"/>
      <c r="D250" s="545"/>
    </row>
    <row r="251" spans="2:4" ht="16.5" thickBot="1">
      <c r="B251" s="869">
        <v>46</v>
      </c>
      <c r="C251" s="538" t="s">
        <v>515</v>
      </c>
      <c r="D251" s="539"/>
    </row>
    <row r="252" spans="2:4" ht="32.25" thickBot="1">
      <c r="B252" s="328"/>
      <c r="C252" s="870"/>
      <c r="D252" s="336" t="s">
        <v>516</v>
      </c>
    </row>
    <row r="253" spans="2:4" ht="16.5" customHeight="1" thickBot="1">
      <c r="B253" s="328"/>
      <c r="C253" s="870"/>
      <c r="D253" s="336" t="s">
        <v>517</v>
      </c>
    </row>
    <row r="254" spans="2:4" ht="32.25" thickBot="1">
      <c r="B254" s="328"/>
      <c r="C254" s="870"/>
      <c r="D254" s="336" t="s">
        <v>518</v>
      </c>
    </row>
    <row r="255" spans="2:4" ht="45" customHeight="1" thickBot="1">
      <c r="B255" s="328"/>
      <c r="C255" s="330"/>
      <c r="D255" s="336" t="s">
        <v>519</v>
      </c>
    </row>
    <row r="256" spans="2:4" ht="16.5" customHeight="1" thickBot="1">
      <c r="B256" s="333">
        <v>47</v>
      </c>
      <c r="C256" s="538" t="s">
        <v>520</v>
      </c>
      <c r="D256" s="539"/>
    </row>
    <row r="257" spans="2:4" ht="16.5" thickBot="1">
      <c r="B257" s="328"/>
      <c r="C257" s="870"/>
      <c r="D257" s="336" t="s">
        <v>521</v>
      </c>
    </row>
    <row r="258" spans="2:4" ht="16.5" thickBot="1">
      <c r="B258" s="328"/>
      <c r="C258" s="870"/>
      <c r="D258" s="336" t="s">
        <v>522</v>
      </c>
    </row>
    <row r="259" spans="2:4" ht="16.5" thickBot="1">
      <c r="B259" s="328"/>
      <c r="C259" s="870"/>
      <c r="D259" s="336" t="s">
        <v>523</v>
      </c>
    </row>
    <row r="260" spans="2:4" ht="16.5" thickBot="1">
      <c r="B260" s="328"/>
      <c r="C260" s="330"/>
      <c r="D260" s="336" t="s">
        <v>524</v>
      </c>
    </row>
    <row r="261" spans="2:4" ht="16.5" thickBot="1">
      <c r="B261" s="333">
        <v>48</v>
      </c>
      <c r="C261" s="538" t="s">
        <v>525</v>
      </c>
      <c r="D261" s="539"/>
    </row>
    <row r="262" spans="2:4" ht="16.5" thickBot="1">
      <c r="B262" s="328"/>
      <c r="C262" s="870"/>
      <c r="D262" s="336" t="s">
        <v>526</v>
      </c>
    </row>
    <row r="263" spans="2:4" ht="48" thickBot="1">
      <c r="B263" s="328"/>
      <c r="C263" s="870"/>
      <c r="D263" s="336" t="s">
        <v>527</v>
      </c>
    </row>
    <row r="264" spans="2:4" ht="16.5" customHeight="1" thickBot="1">
      <c r="B264" s="543" t="s">
        <v>528</v>
      </c>
      <c r="C264" s="544"/>
      <c r="D264" s="545"/>
    </row>
    <row r="265" spans="2:4" ht="16.5" thickBot="1">
      <c r="B265" s="333">
        <v>49</v>
      </c>
      <c r="C265" s="538" t="s">
        <v>529</v>
      </c>
      <c r="D265" s="539"/>
    </row>
    <row r="266" spans="2:4" ht="16.5" thickBot="1">
      <c r="B266" s="328"/>
      <c r="C266" s="870"/>
      <c r="D266" s="336" t="s">
        <v>530</v>
      </c>
    </row>
    <row r="267" spans="2:4" ht="16.5" thickBot="1">
      <c r="B267" s="328"/>
      <c r="C267" s="870"/>
      <c r="D267" s="336" t="s">
        <v>531</v>
      </c>
    </row>
    <row r="268" spans="2:4" ht="16.5" thickBot="1">
      <c r="B268" s="328"/>
      <c r="C268" s="330"/>
      <c r="D268" s="336" t="s">
        <v>532</v>
      </c>
    </row>
    <row r="269" spans="2:4" ht="16.5" thickBot="1">
      <c r="B269" s="333">
        <v>50</v>
      </c>
      <c r="C269" s="538" t="s">
        <v>533</v>
      </c>
      <c r="D269" s="546"/>
    </row>
    <row r="270" spans="2:4" ht="32.25" thickBot="1">
      <c r="B270" s="328"/>
      <c r="C270" s="870"/>
      <c r="D270" s="336" t="s">
        <v>534</v>
      </c>
    </row>
    <row r="271" spans="2:4" ht="16.5" customHeight="1" thickBot="1">
      <c r="B271" s="328"/>
      <c r="C271" s="870"/>
      <c r="D271" s="336" t="s">
        <v>535</v>
      </c>
    </row>
    <row r="272" spans="2:4" ht="16.5" thickBot="1">
      <c r="B272" s="328"/>
      <c r="C272" s="330"/>
      <c r="D272" s="336" t="s">
        <v>536</v>
      </c>
    </row>
    <row r="273" spans="2:4" ht="16.5" thickBot="1">
      <c r="B273" s="333">
        <v>51</v>
      </c>
      <c r="C273" s="538" t="s">
        <v>537</v>
      </c>
      <c r="D273" s="546"/>
    </row>
    <row r="274" spans="2:4" ht="16.5" thickBot="1">
      <c r="B274" s="328"/>
      <c r="C274" s="870"/>
      <c r="D274" s="336" t="s">
        <v>538</v>
      </c>
    </row>
    <row r="275" spans="2:4" ht="16.5" thickBot="1">
      <c r="B275" s="328"/>
      <c r="C275" s="870"/>
      <c r="D275" s="336" t="s">
        <v>539</v>
      </c>
    </row>
    <row r="276" spans="2:4" ht="16.5" thickBot="1">
      <c r="B276" s="328"/>
      <c r="C276" s="870"/>
      <c r="D276" s="336" t="s">
        <v>540</v>
      </c>
    </row>
    <row r="277" spans="2:4" ht="16.5" thickBot="1">
      <c r="B277" s="328"/>
      <c r="C277" s="330"/>
      <c r="D277" s="336" t="s">
        <v>541</v>
      </c>
    </row>
    <row r="278" spans="2:4" ht="16.5" thickBot="1">
      <c r="B278" s="328"/>
      <c r="C278" s="331"/>
      <c r="D278" s="336" t="s">
        <v>542</v>
      </c>
    </row>
    <row r="279" spans="2:4" ht="16.5" thickBot="1">
      <c r="B279" s="547" t="s">
        <v>543</v>
      </c>
      <c r="C279" s="548"/>
      <c r="D279" s="549"/>
    </row>
    <row r="280" spans="2:4" ht="16.5" thickBot="1">
      <c r="B280" s="333">
        <v>52</v>
      </c>
      <c r="C280" s="538" t="s">
        <v>544</v>
      </c>
      <c r="D280" s="539"/>
    </row>
    <row r="281" spans="2:4" ht="16.5" thickBot="1">
      <c r="B281" s="328"/>
      <c r="C281" s="870"/>
      <c r="D281" s="336" t="s">
        <v>545</v>
      </c>
    </row>
    <row r="282" spans="2:4" ht="16.5" thickBot="1">
      <c r="B282" s="328"/>
      <c r="C282" s="870"/>
      <c r="D282" s="336" t="s">
        <v>546</v>
      </c>
    </row>
    <row r="283" spans="2:4" ht="16.5" thickBot="1">
      <c r="B283" s="328"/>
      <c r="C283" s="330"/>
      <c r="D283" s="336" t="s">
        <v>547</v>
      </c>
    </row>
    <row r="284" spans="2:4" ht="16.5" thickBot="1">
      <c r="B284" s="333">
        <v>53</v>
      </c>
      <c r="C284" s="538" t="s">
        <v>548</v>
      </c>
      <c r="D284" s="546"/>
    </row>
    <row r="285" spans="2:4" ht="32.25" thickBot="1">
      <c r="B285" s="328"/>
      <c r="C285" s="870"/>
      <c r="D285" s="336" t="s">
        <v>549</v>
      </c>
    </row>
    <row r="286" spans="2:4" ht="16.5" customHeight="1" thickBot="1">
      <c r="B286" s="328"/>
      <c r="C286" s="870"/>
      <c r="D286" s="336" t="s">
        <v>550</v>
      </c>
    </row>
    <row r="287" spans="2:4" ht="16.5" thickBot="1">
      <c r="B287" s="328"/>
      <c r="C287" s="330"/>
      <c r="D287" s="336" t="s">
        <v>551</v>
      </c>
    </row>
    <row r="288" spans="2:4" ht="16.5" thickBot="1">
      <c r="B288" s="333">
        <v>54</v>
      </c>
      <c r="C288" s="538" t="s">
        <v>552</v>
      </c>
      <c r="D288" s="546"/>
    </row>
    <row r="289" spans="2:4" ht="16.5" thickBot="1">
      <c r="B289" s="328"/>
      <c r="C289" s="870"/>
      <c r="D289" s="336" t="s">
        <v>553</v>
      </c>
    </row>
    <row r="290" spans="2:4" ht="16.5" thickBot="1">
      <c r="B290" s="328"/>
      <c r="C290" s="870"/>
      <c r="D290" s="336" t="s">
        <v>554</v>
      </c>
    </row>
    <row r="291" spans="2:4" ht="16.5" thickBot="1">
      <c r="B291" s="328"/>
      <c r="C291" s="870"/>
      <c r="D291" s="336" t="s">
        <v>555</v>
      </c>
    </row>
    <row r="292" spans="2:4" ht="16.5" thickBot="1">
      <c r="B292" s="328"/>
      <c r="C292" s="330"/>
      <c r="D292" s="336" t="s">
        <v>556</v>
      </c>
    </row>
    <row r="293" spans="2:4" ht="16.5" thickBot="1">
      <c r="B293" s="333">
        <v>55</v>
      </c>
      <c r="C293" s="538" t="s">
        <v>557</v>
      </c>
      <c r="D293" s="546"/>
    </row>
    <row r="294" spans="2:4" ht="16.5" thickBot="1">
      <c r="B294" s="328"/>
      <c r="C294" s="870"/>
      <c r="D294" s="336" t="s">
        <v>558</v>
      </c>
    </row>
    <row r="295" spans="2:4" ht="16.5" thickBot="1">
      <c r="B295" s="328"/>
      <c r="C295" s="870"/>
      <c r="D295" s="336" t="s">
        <v>559</v>
      </c>
    </row>
    <row r="296" spans="2:4" ht="16.5" thickBot="1">
      <c r="B296" s="328"/>
      <c r="C296" s="870"/>
      <c r="D296" s="336" t="s">
        <v>560</v>
      </c>
    </row>
    <row r="297" spans="2:4" ht="16.5" thickBot="1">
      <c r="B297" s="547" t="s">
        <v>561</v>
      </c>
      <c r="C297" s="548"/>
      <c r="D297" s="548"/>
    </row>
    <row r="298" spans="2:4" ht="16.5" thickBot="1">
      <c r="B298" s="869">
        <v>56</v>
      </c>
      <c r="C298" s="538" t="s">
        <v>562</v>
      </c>
      <c r="D298" s="539"/>
    </row>
    <row r="299" spans="2:4" ht="16.5" thickBot="1">
      <c r="B299" s="328"/>
      <c r="C299" s="870"/>
      <c r="D299" s="336" t="s">
        <v>563</v>
      </c>
    </row>
    <row r="300" spans="2:4" ht="16.5" thickBot="1">
      <c r="B300" s="328"/>
      <c r="C300" s="330"/>
      <c r="D300" s="336" t="s">
        <v>564</v>
      </c>
    </row>
    <row r="301" spans="2:4" ht="16.5" thickBot="1">
      <c r="B301" s="333">
        <v>57</v>
      </c>
      <c r="C301" s="538" t="s">
        <v>565</v>
      </c>
      <c r="D301" s="546"/>
    </row>
    <row r="302" spans="2:4" ht="16.5" thickBot="1">
      <c r="B302" s="328"/>
      <c r="C302" s="870"/>
      <c r="D302" s="336" t="s">
        <v>566</v>
      </c>
    </row>
    <row r="303" spans="2:4" ht="16.5" thickBot="1">
      <c r="B303" s="328"/>
      <c r="C303" s="870"/>
      <c r="D303" s="336" t="s">
        <v>567</v>
      </c>
    </row>
    <row r="304" spans="2:4" ht="32.25" thickBot="1">
      <c r="B304" s="328"/>
      <c r="C304" s="330"/>
      <c r="D304" s="336" t="s">
        <v>568</v>
      </c>
    </row>
    <row r="305" spans="2:4" ht="16.5" customHeight="1" thickBot="1">
      <c r="B305" s="333">
        <v>58</v>
      </c>
      <c r="C305" s="538" t="s">
        <v>569</v>
      </c>
      <c r="D305" s="546"/>
    </row>
    <row r="306" spans="2:4" ht="16.5" thickBot="1">
      <c r="B306" s="328"/>
      <c r="C306" s="870"/>
      <c r="D306" s="336" t="s">
        <v>570</v>
      </c>
    </row>
    <row r="307" spans="2:4" ht="16.5" thickBot="1">
      <c r="B307" s="328"/>
      <c r="C307" s="870"/>
      <c r="D307" s="336" t="s">
        <v>571</v>
      </c>
    </row>
    <row r="308" spans="2:4" ht="16.5" thickBot="1">
      <c r="B308" s="328"/>
      <c r="C308" s="870"/>
      <c r="D308" s="336" t="s">
        <v>572</v>
      </c>
    </row>
    <row r="309" spans="2:4" ht="32.25" customHeight="1" thickBot="1">
      <c r="B309" s="328"/>
      <c r="C309" s="330"/>
      <c r="D309" s="336" t="s">
        <v>573</v>
      </c>
    </row>
    <row r="310" spans="2:4" ht="16.5" thickBot="1">
      <c r="B310" s="547" t="s">
        <v>574</v>
      </c>
      <c r="C310" s="548"/>
      <c r="D310" s="549"/>
    </row>
    <row r="311" spans="2:4" ht="16.5" thickBot="1">
      <c r="B311" s="869">
        <v>59</v>
      </c>
      <c r="C311" s="538" t="s">
        <v>575</v>
      </c>
      <c r="D311" s="539"/>
    </row>
    <row r="312" spans="2:4" ht="16.5" thickBot="1">
      <c r="B312" s="328"/>
      <c r="C312" s="870"/>
      <c r="D312" s="336" t="s">
        <v>576</v>
      </c>
    </row>
    <row r="313" spans="2:4" ht="16.5" thickBot="1">
      <c r="B313" s="328"/>
      <c r="C313" s="870"/>
      <c r="D313" s="336" t="s">
        <v>577</v>
      </c>
    </row>
    <row r="314" spans="2:4" ht="16.5" thickBot="1">
      <c r="B314" s="328"/>
      <c r="C314" s="870"/>
      <c r="D314" s="336" t="s">
        <v>578</v>
      </c>
    </row>
    <row r="315" spans="2:4" ht="16.5" thickBot="1">
      <c r="B315" s="328"/>
      <c r="C315" s="330"/>
      <c r="D315" s="336" t="s">
        <v>579</v>
      </c>
    </row>
    <row r="316" spans="2:4" ht="16.5" thickBot="1">
      <c r="B316" s="333">
        <v>60</v>
      </c>
      <c r="C316" s="538" t="s">
        <v>144</v>
      </c>
      <c r="D316" s="539"/>
    </row>
    <row r="317" spans="2:4" ht="16.5" thickBot="1">
      <c r="B317" s="328"/>
      <c r="C317" s="870"/>
      <c r="D317" s="336" t="s">
        <v>580</v>
      </c>
    </row>
    <row r="318" spans="2:4" ht="16.5" thickBot="1">
      <c r="B318" s="328"/>
      <c r="C318" s="870"/>
      <c r="D318" s="336" t="s">
        <v>581</v>
      </c>
    </row>
    <row r="319" spans="2:4" ht="16.5" thickBot="1">
      <c r="B319" s="328"/>
      <c r="C319" s="330"/>
      <c r="D319" s="336" t="s">
        <v>582</v>
      </c>
    </row>
    <row r="320" spans="2:4" ht="16.5" thickBot="1">
      <c r="B320" s="333">
        <v>61</v>
      </c>
      <c r="C320" s="538" t="s">
        <v>583</v>
      </c>
      <c r="D320" s="546"/>
    </row>
    <row r="321" spans="2:4" ht="16.5" thickBot="1">
      <c r="B321" s="328"/>
      <c r="C321" s="870"/>
      <c r="D321" s="336" t="s">
        <v>584</v>
      </c>
    </row>
    <row r="322" spans="2:4" ht="16.5" thickBot="1">
      <c r="B322" s="328"/>
      <c r="C322" s="330"/>
      <c r="D322" s="336" t="s">
        <v>585</v>
      </c>
    </row>
    <row r="323" spans="2:4" ht="16.5" thickBot="1">
      <c r="B323" s="333">
        <v>62</v>
      </c>
      <c r="C323" s="538" t="s">
        <v>586</v>
      </c>
      <c r="D323" s="546"/>
    </row>
    <row r="324" spans="2:4" ht="16.5" thickBot="1">
      <c r="B324" s="328"/>
      <c r="C324" s="870"/>
      <c r="D324" s="336" t="s">
        <v>587</v>
      </c>
    </row>
    <row r="325" spans="2:4" ht="16.5" thickBot="1">
      <c r="B325" s="328"/>
      <c r="C325" s="870"/>
      <c r="D325" s="336" t="s">
        <v>588</v>
      </c>
    </row>
    <row r="326" spans="2:4" ht="16.5" thickBot="1">
      <c r="B326" s="328"/>
      <c r="C326" s="870"/>
      <c r="D326" s="336" t="s">
        <v>589</v>
      </c>
    </row>
    <row r="327" spans="2:4" ht="16.5" thickBot="1">
      <c r="B327" s="547" t="s">
        <v>590</v>
      </c>
      <c r="C327" s="548"/>
      <c r="D327" s="549"/>
    </row>
    <row r="328" spans="2:4" ht="16.5" thickBot="1">
      <c r="B328" s="869">
        <v>63</v>
      </c>
      <c r="C328" s="538" t="s">
        <v>591</v>
      </c>
      <c r="D328" s="539"/>
    </row>
    <row r="329" spans="2:4" ht="16.5" thickBot="1">
      <c r="B329" s="328"/>
      <c r="C329" s="330"/>
      <c r="D329" s="336" t="s">
        <v>592</v>
      </c>
    </row>
    <row r="330" spans="2:4" ht="16.5" thickBot="1">
      <c r="B330" s="333">
        <v>64</v>
      </c>
      <c r="C330" s="538" t="s">
        <v>593</v>
      </c>
      <c r="D330" s="546"/>
    </row>
    <row r="331" spans="2:4" ht="16.5" thickBot="1">
      <c r="B331" s="328"/>
      <c r="C331" s="330"/>
      <c r="D331" s="336" t="s">
        <v>594</v>
      </c>
    </row>
    <row r="332" spans="2:4" ht="16.5" thickBot="1">
      <c r="B332" s="333">
        <v>65</v>
      </c>
      <c r="C332" s="538" t="s">
        <v>595</v>
      </c>
      <c r="D332" s="546"/>
    </row>
    <row r="333" spans="2:4" ht="16.5" thickBot="1">
      <c r="B333" s="328"/>
      <c r="C333" s="870"/>
      <c r="D333" s="336" t="s">
        <v>596</v>
      </c>
    </row>
    <row r="334" spans="2:4" ht="32.25" customHeight="1" thickBot="1">
      <c r="B334" s="871"/>
      <c r="C334" s="870"/>
      <c r="D334" s="338" t="s">
        <v>597</v>
      </c>
    </row>
    <row r="335" spans="2:4" s="1" customFormat="1"/>
    <row r="336" spans="2:4" s="1" customFormat="1"/>
    <row r="337" spans="2:2" s="1" customFormat="1"/>
    <row r="338" spans="2:2" s="1" customFormat="1">
      <c r="B338" s="322"/>
    </row>
    <row r="339" spans="2:2" s="1" customFormat="1">
      <c r="B339" s="322"/>
    </row>
    <row r="340" spans="2:2" s="1" customFormat="1">
      <c r="B340" s="322"/>
    </row>
    <row r="341" spans="2:2" s="1" customFormat="1">
      <c r="B341" s="322"/>
    </row>
    <row r="342" spans="2:2" s="1" customFormat="1">
      <c r="B342" s="322"/>
    </row>
    <row r="343" spans="2:2" s="1" customFormat="1">
      <c r="B343" s="322"/>
    </row>
    <row r="344" spans="2:2" s="1" customFormat="1">
      <c r="B344" s="322"/>
    </row>
    <row r="345" spans="2:2" s="1" customFormat="1">
      <c r="B345" s="322"/>
    </row>
    <row r="346" spans="2:2" s="1" customFormat="1">
      <c r="B346" s="322"/>
    </row>
    <row r="347" spans="2:2" s="1" customFormat="1">
      <c r="B347" s="322"/>
    </row>
    <row r="348" spans="2:2" s="1" customFormat="1">
      <c r="B348" s="322"/>
    </row>
    <row r="349" spans="2:2" s="1" customFormat="1">
      <c r="B349" s="322"/>
    </row>
    <row r="350" spans="2:2" s="1" customFormat="1">
      <c r="B350" s="322"/>
    </row>
    <row r="351" spans="2:2" s="1" customFormat="1">
      <c r="B351" s="322"/>
    </row>
    <row r="352" spans="2:2" s="1" customFormat="1">
      <c r="B352" s="322"/>
    </row>
    <row r="353" spans="2:2" s="1" customFormat="1">
      <c r="B353" s="322"/>
    </row>
    <row r="354" spans="2:2" s="1" customFormat="1">
      <c r="B354" s="322"/>
    </row>
    <row r="355" spans="2:2" s="1" customFormat="1">
      <c r="B355" s="322"/>
    </row>
    <row r="356" spans="2:2" s="1" customFormat="1">
      <c r="B356" s="322"/>
    </row>
    <row r="357" spans="2:2" s="1" customFormat="1">
      <c r="B357" s="322"/>
    </row>
    <row r="358" spans="2:2" s="1" customFormat="1">
      <c r="B358" s="322"/>
    </row>
    <row r="359" spans="2:2" s="1" customFormat="1">
      <c r="B359" s="322"/>
    </row>
    <row r="360" spans="2:2" s="1" customFormat="1">
      <c r="B360" s="322"/>
    </row>
    <row r="361" spans="2:2" s="1" customFormat="1">
      <c r="B361" s="322"/>
    </row>
    <row r="362" spans="2:2" s="1" customFormat="1">
      <c r="B362" s="322"/>
    </row>
    <row r="363" spans="2:2" s="1" customFormat="1">
      <c r="B363" s="322"/>
    </row>
    <row r="364" spans="2:2" s="1" customFormat="1">
      <c r="B364" s="322"/>
    </row>
    <row r="365" spans="2:2" s="1" customFormat="1">
      <c r="B365" s="322"/>
    </row>
    <row r="366" spans="2:2" s="1" customFormat="1">
      <c r="B366" s="322"/>
    </row>
    <row r="367" spans="2:2" s="1" customFormat="1">
      <c r="B367" s="322"/>
    </row>
    <row r="368" spans="2:2" s="1" customFormat="1">
      <c r="B368" s="322"/>
    </row>
    <row r="369" spans="2:2" s="1" customFormat="1">
      <c r="B369" s="322"/>
    </row>
    <row r="370" spans="2:2" s="1" customFormat="1">
      <c r="B370" s="322"/>
    </row>
    <row r="371" spans="2:2" s="1" customFormat="1">
      <c r="B371" s="322"/>
    </row>
    <row r="372" spans="2:2" s="1" customFormat="1">
      <c r="B372" s="322"/>
    </row>
    <row r="373" spans="2:2" s="1" customFormat="1">
      <c r="B373" s="322"/>
    </row>
    <row r="374" spans="2:2" s="1" customFormat="1">
      <c r="B374" s="322"/>
    </row>
    <row r="375" spans="2:2" s="1" customFormat="1">
      <c r="B375" s="322"/>
    </row>
  </sheetData>
  <sheetProtection algorithmName="SHA-512" hashValue="6T8PU60hoxotpyztHGn6kEu823wPlDC6/He+4qDhyIptT3CKGHdbgMmxQQq5tESny1ohlbR4zP6mD/Xa5u5sWg==" saltValue="Zoi2Q5tYDCUVGFUjSDnU3g==" spinCount="100000" sheet="1" objects="1" scenarios="1"/>
  <mergeCells count="74">
    <mergeCell ref="C330:D330"/>
    <mergeCell ref="C332:D332"/>
    <mergeCell ref="C311:D311"/>
    <mergeCell ref="C316:D316"/>
    <mergeCell ref="C320:D320"/>
    <mergeCell ref="C323:D323"/>
    <mergeCell ref="B327:D327"/>
    <mergeCell ref="C328:D328"/>
    <mergeCell ref="B310:D310"/>
    <mergeCell ref="C269:D269"/>
    <mergeCell ref="C273:D273"/>
    <mergeCell ref="B279:D279"/>
    <mergeCell ref="C280:D280"/>
    <mergeCell ref="C284:D284"/>
    <mergeCell ref="C288:D288"/>
    <mergeCell ref="C293:D293"/>
    <mergeCell ref="B297:D297"/>
    <mergeCell ref="C298:D298"/>
    <mergeCell ref="C301:D301"/>
    <mergeCell ref="C305:D305"/>
    <mergeCell ref="C265:D265"/>
    <mergeCell ref="C215:D215"/>
    <mergeCell ref="C220:D220"/>
    <mergeCell ref="C225:D225"/>
    <mergeCell ref="C230:D230"/>
    <mergeCell ref="C241:D241"/>
    <mergeCell ref="C246:D246"/>
    <mergeCell ref="B250:D250"/>
    <mergeCell ref="C251:D251"/>
    <mergeCell ref="C256:D256"/>
    <mergeCell ref="C261:D261"/>
    <mergeCell ref="B264:D264"/>
    <mergeCell ref="C211:D211"/>
    <mergeCell ref="C158:D158"/>
    <mergeCell ref="C160:D160"/>
    <mergeCell ref="C164:D164"/>
    <mergeCell ref="C168:D168"/>
    <mergeCell ref="C181:D181"/>
    <mergeCell ref="C186:D186"/>
    <mergeCell ref="C191:D191"/>
    <mergeCell ref="B196:D196"/>
    <mergeCell ref="C197:D197"/>
    <mergeCell ref="C202:D202"/>
    <mergeCell ref="C206:D206"/>
    <mergeCell ref="C154:D154"/>
    <mergeCell ref="C107:D107"/>
    <mergeCell ref="C111:D111"/>
    <mergeCell ref="B115:D115"/>
    <mergeCell ref="C116:D116"/>
    <mergeCell ref="C120:D120"/>
    <mergeCell ref="C124:D124"/>
    <mergeCell ref="C130:D130"/>
    <mergeCell ref="C136:D136"/>
    <mergeCell ref="C142:D142"/>
    <mergeCell ref="C146:D146"/>
    <mergeCell ref="C151:D151"/>
    <mergeCell ref="C102:D102"/>
    <mergeCell ref="C40:D40"/>
    <mergeCell ref="C48:D48"/>
    <mergeCell ref="C56:D56"/>
    <mergeCell ref="C64:D64"/>
    <mergeCell ref="C70:D70"/>
    <mergeCell ref="B78:D78"/>
    <mergeCell ref="C79:D79"/>
    <mergeCell ref="C85:D85"/>
    <mergeCell ref="C91:D91"/>
    <mergeCell ref="B95:D95"/>
    <mergeCell ref="C96:D96"/>
    <mergeCell ref="C33:D33"/>
    <mergeCell ref="B1:D1"/>
    <mergeCell ref="C10:D10"/>
    <mergeCell ref="C18:D18"/>
    <mergeCell ref="C25:D25"/>
    <mergeCell ref="B32:D32"/>
  </mergeCells>
  <pageMargins left="0.2" right="0.2" top="0.25" bottom="0.25" header="0.3" footer="0.3"/>
  <pageSetup scale="84"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9DE5C-F7B7-4A59-8CE9-21507C558362}">
  <sheetPr codeName="Sheet56">
    <tabColor rgb="FFFFFF00"/>
    <pageSetUpPr fitToPage="1"/>
  </sheetPr>
  <dimension ref="A1:AG15"/>
  <sheetViews>
    <sheetView zoomScale="89" zoomScaleNormal="85" workbookViewId="0">
      <selection activeCell="L35" sqref="L35"/>
    </sheetView>
  </sheetViews>
  <sheetFormatPr defaultColWidth="8.7109375" defaultRowHeight="12.75"/>
  <cols>
    <col min="1" max="1" width="2.28515625" style="268" customWidth="1"/>
    <col min="2" max="3" width="5.7109375" style="268" customWidth="1"/>
    <col min="4" max="4" width="7.7109375" style="268" customWidth="1"/>
    <col min="5" max="6" width="5.7109375" style="268" customWidth="1"/>
    <col min="7" max="7" width="13.42578125" style="268" customWidth="1"/>
    <col min="8" max="9" width="5.7109375" style="268" customWidth="1"/>
    <col min="10" max="10" width="6.7109375" style="268" customWidth="1"/>
    <col min="11" max="16" width="5.7109375" style="268" customWidth="1"/>
    <col min="17" max="17" width="3.7109375" style="268" customWidth="1"/>
    <col min="18" max="24" width="5.7109375" style="268" customWidth="1"/>
    <col min="25" max="25" width="2.140625" style="268" customWidth="1"/>
    <col min="26" max="16384" width="8.7109375" style="268"/>
  </cols>
  <sheetData>
    <row r="1" spans="1:33" ht="13.5" thickBot="1">
      <c r="A1" s="265"/>
      <c r="B1" s="266"/>
      <c r="C1" s="266"/>
      <c r="D1" s="266"/>
      <c r="E1" s="266"/>
      <c r="F1" s="266"/>
      <c r="G1" s="266"/>
      <c r="H1" s="266"/>
      <c r="I1" s="266"/>
      <c r="J1" s="266"/>
      <c r="K1" s="266"/>
      <c r="L1" s="266"/>
      <c r="M1" s="266"/>
      <c r="N1" s="266"/>
      <c r="O1" s="266"/>
      <c r="P1" s="266"/>
      <c r="Q1" s="266"/>
      <c r="R1" s="266"/>
      <c r="S1" s="266"/>
      <c r="T1" s="266"/>
      <c r="U1" s="266"/>
      <c r="V1" s="266"/>
      <c r="W1" s="266"/>
      <c r="X1" s="266"/>
      <c r="Y1" s="267"/>
    </row>
    <row r="2" spans="1:33" ht="28.5" customHeight="1" thickBot="1">
      <c r="A2" s="269"/>
      <c r="B2" s="781" t="s">
        <v>1948</v>
      </c>
      <c r="C2" s="782"/>
      <c r="D2" s="782"/>
      <c r="E2" s="782"/>
      <c r="F2" s="782"/>
      <c r="G2" s="782"/>
      <c r="H2" s="782"/>
      <c r="I2" s="782"/>
      <c r="J2" s="782"/>
      <c r="K2" s="782"/>
      <c r="L2" s="782"/>
      <c r="M2" s="782"/>
      <c r="N2" s="782"/>
      <c r="O2" s="782"/>
      <c r="P2" s="782"/>
      <c r="Q2" s="782"/>
      <c r="R2" s="782"/>
      <c r="S2" s="782"/>
      <c r="T2" s="782"/>
      <c r="U2" s="782"/>
      <c r="V2" s="782"/>
      <c r="W2" s="782"/>
      <c r="X2" s="783"/>
      <c r="Y2" s="270"/>
    </row>
    <row r="3" spans="1:33" s="273" customFormat="1" ht="39" customHeight="1" thickBot="1">
      <c r="A3" s="271"/>
      <c r="B3" s="784" t="s">
        <v>1929</v>
      </c>
      <c r="C3" s="785"/>
      <c r="D3" s="785"/>
      <c r="E3" s="785"/>
      <c r="F3" s="786" t="s">
        <v>1949</v>
      </c>
      <c r="G3" s="787"/>
      <c r="H3" s="787"/>
      <c r="I3" s="787"/>
      <c r="J3" s="787"/>
      <c r="K3" s="787"/>
      <c r="L3" s="787"/>
      <c r="M3" s="787"/>
      <c r="N3" s="787"/>
      <c r="O3" s="787"/>
      <c r="P3" s="787"/>
      <c r="Q3" s="788"/>
      <c r="R3" s="789" t="s">
        <v>1931</v>
      </c>
      <c r="S3" s="790"/>
      <c r="T3" s="790"/>
      <c r="U3" s="790"/>
      <c r="V3" s="790"/>
      <c r="W3" s="790"/>
      <c r="X3" s="791"/>
      <c r="Y3" s="272"/>
    </row>
    <row r="4" spans="1:33" s="273" customFormat="1" ht="34.5" customHeight="1" thickBot="1">
      <c r="A4" s="271"/>
      <c r="B4" s="784" t="s">
        <v>1932</v>
      </c>
      <c r="C4" s="785"/>
      <c r="D4" s="785"/>
      <c r="E4" s="785"/>
      <c r="F4" s="827" t="s">
        <v>1950</v>
      </c>
      <c r="G4" s="828"/>
      <c r="H4" s="828"/>
      <c r="I4" s="828"/>
      <c r="J4" s="828"/>
      <c r="K4" s="828"/>
      <c r="L4" s="828"/>
      <c r="M4" s="828"/>
      <c r="N4" s="828"/>
      <c r="O4" s="828"/>
      <c r="P4" s="828"/>
      <c r="Q4" s="829"/>
      <c r="R4" s="795" t="s">
        <v>1951</v>
      </c>
      <c r="S4" s="796"/>
      <c r="T4" s="796"/>
      <c r="U4" s="796"/>
      <c r="V4" s="796"/>
      <c r="W4" s="796"/>
      <c r="X4" s="797"/>
      <c r="Y4" s="272"/>
    </row>
    <row r="5" spans="1:33" s="273" customFormat="1" ht="32.25" customHeight="1" thickBot="1">
      <c r="A5" s="271"/>
      <c r="B5" s="784" t="s">
        <v>1935</v>
      </c>
      <c r="C5" s="785"/>
      <c r="D5" s="785"/>
      <c r="E5" s="785"/>
      <c r="F5" s="831" t="s">
        <v>1952</v>
      </c>
      <c r="G5" s="832"/>
      <c r="H5" s="832"/>
      <c r="I5" s="832"/>
      <c r="J5" s="832"/>
      <c r="K5" s="832"/>
      <c r="L5" s="832"/>
      <c r="M5" s="832"/>
      <c r="N5" s="832"/>
      <c r="O5" s="832"/>
      <c r="P5" s="832"/>
      <c r="Q5" s="833"/>
      <c r="R5" s="830"/>
      <c r="S5" s="822"/>
      <c r="T5" s="822"/>
      <c r="U5" s="822"/>
      <c r="V5" s="822"/>
      <c r="W5" s="822"/>
      <c r="X5" s="823"/>
      <c r="Y5" s="272"/>
    </row>
    <row r="6" spans="1:33" s="273" customFormat="1" ht="20.100000000000001" customHeight="1" thickBot="1">
      <c r="A6" s="271"/>
      <c r="B6" s="768" t="s">
        <v>1937</v>
      </c>
      <c r="C6" s="769"/>
      <c r="D6" s="769"/>
      <c r="E6" s="769"/>
      <c r="F6" s="769"/>
      <c r="G6" s="769"/>
      <c r="H6" s="769"/>
      <c r="I6" s="769"/>
      <c r="J6" s="769"/>
      <c r="K6" s="769"/>
      <c r="L6" s="769"/>
      <c r="M6" s="769"/>
      <c r="N6" s="769"/>
      <c r="O6" s="769"/>
      <c r="P6" s="769"/>
      <c r="Q6" s="769"/>
      <c r="R6" s="770"/>
      <c r="S6" s="770"/>
      <c r="T6" s="770"/>
      <c r="U6" s="770"/>
      <c r="V6" s="770"/>
      <c r="W6" s="770"/>
      <c r="X6" s="274"/>
      <c r="Y6" s="272"/>
    </row>
    <row r="7" spans="1:33" s="273" customFormat="1" ht="90.75" customHeight="1" thickBot="1">
      <c r="A7" s="271"/>
      <c r="B7" s="275" t="s">
        <v>1938</v>
      </c>
      <c r="C7" s="276"/>
      <c r="D7" s="276"/>
      <c r="E7" s="276"/>
      <c r="F7" s="276"/>
      <c r="G7" s="776" t="s">
        <v>1953</v>
      </c>
      <c r="H7" s="777"/>
      <c r="I7" s="777"/>
      <c r="J7" s="777"/>
      <c r="K7" s="777"/>
      <c r="L7" s="777"/>
      <c r="M7" s="777"/>
      <c r="N7" s="777"/>
      <c r="O7" s="777"/>
      <c r="P7" s="777"/>
      <c r="Q7" s="777"/>
      <c r="R7" s="777"/>
      <c r="S7" s="777"/>
      <c r="T7" s="777"/>
      <c r="U7" s="777"/>
      <c r="V7" s="777"/>
      <c r="W7" s="777"/>
      <c r="X7" s="778"/>
      <c r="Y7" s="272"/>
    </row>
    <row r="8" spans="1:33" s="273" customFormat="1" ht="165.75" customHeight="1" thickBot="1">
      <c r="A8" s="271"/>
      <c r="B8" s="779" t="s">
        <v>1940</v>
      </c>
      <c r="C8" s="780"/>
      <c r="D8" s="780"/>
      <c r="E8" s="780"/>
      <c r="F8" s="780"/>
      <c r="G8" s="776" t="s">
        <v>1954</v>
      </c>
      <c r="H8" s="777"/>
      <c r="I8" s="777"/>
      <c r="J8" s="777"/>
      <c r="K8" s="777"/>
      <c r="L8" s="777"/>
      <c r="M8" s="777"/>
      <c r="N8" s="777"/>
      <c r="O8" s="777"/>
      <c r="P8" s="777"/>
      <c r="Q8" s="777"/>
      <c r="R8" s="777"/>
      <c r="S8" s="777"/>
      <c r="T8" s="777"/>
      <c r="U8" s="777"/>
      <c r="V8" s="777"/>
      <c r="W8" s="777"/>
      <c r="X8" s="778"/>
      <c r="Y8" s="272"/>
    </row>
    <row r="9" spans="1:33" s="273" customFormat="1" ht="173.25" customHeight="1" thickBot="1">
      <c r="A9" s="271"/>
      <c r="B9" s="757" t="s">
        <v>1942</v>
      </c>
      <c r="C9" s="758"/>
      <c r="D9" s="758"/>
      <c r="E9" s="758"/>
      <c r="F9" s="759"/>
      <c r="G9" s="816" t="s">
        <v>1955</v>
      </c>
      <c r="H9" s="817"/>
      <c r="I9" s="817"/>
      <c r="J9" s="817"/>
      <c r="K9" s="817"/>
      <c r="L9" s="817"/>
      <c r="M9" s="817"/>
      <c r="N9" s="817"/>
      <c r="O9" s="817"/>
      <c r="P9" s="817"/>
      <c r="Q9" s="817"/>
      <c r="R9" s="817"/>
      <c r="S9" s="817"/>
      <c r="T9" s="817"/>
      <c r="U9" s="817"/>
      <c r="V9" s="817"/>
      <c r="W9" s="817"/>
      <c r="X9" s="818"/>
      <c r="Y9" s="272"/>
    </row>
    <row r="10" spans="1:33" s="273" customFormat="1" ht="55.5" customHeight="1" thickBot="1">
      <c r="A10" s="271"/>
      <c r="B10" s="820" t="s">
        <v>1944</v>
      </c>
      <c r="C10" s="821"/>
      <c r="D10" s="821"/>
      <c r="E10" s="821"/>
      <c r="F10" s="821"/>
      <c r="G10" s="909" t="s">
        <v>1956</v>
      </c>
      <c r="H10" s="822"/>
      <c r="I10" s="822"/>
      <c r="J10" s="822"/>
      <c r="K10" s="822"/>
      <c r="L10" s="822"/>
      <c r="M10" s="822"/>
      <c r="N10" s="822"/>
      <c r="O10" s="822"/>
      <c r="P10" s="822"/>
      <c r="Q10" s="822"/>
      <c r="R10" s="822"/>
      <c r="S10" s="822"/>
      <c r="T10" s="822"/>
      <c r="U10" s="822"/>
      <c r="V10" s="822"/>
      <c r="W10" s="822"/>
      <c r="X10" s="823"/>
      <c r="Y10" s="272"/>
    </row>
    <row r="11" spans="1:33" s="273" customFormat="1" ht="20.100000000000001" customHeight="1" thickBot="1">
      <c r="A11" s="271"/>
      <c r="B11" s="768"/>
      <c r="C11" s="769"/>
      <c r="D11" s="769"/>
      <c r="E11" s="769"/>
      <c r="F11" s="769"/>
      <c r="G11" s="769"/>
      <c r="H11" s="769"/>
      <c r="I11" s="769"/>
      <c r="J11" s="769"/>
      <c r="K11" s="769"/>
      <c r="L11" s="769"/>
      <c r="M11" s="769"/>
      <c r="N11" s="769"/>
      <c r="O11" s="769"/>
      <c r="P11" s="770"/>
      <c r="Q11" s="770"/>
      <c r="R11" s="770"/>
      <c r="S11" s="770"/>
      <c r="T11" s="770"/>
      <c r="U11" s="770"/>
      <c r="V11" s="770"/>
      <c r="W11" s="770"/>
      <c r="X11" s="274"/>
      <c r="Y11" s="272"/>
    </row>
    <row r="12" spans="1:33" s="273" customFormat="1" ht="30" customHeight="1" thickBot="1">
      <c r="A12" s="271"/>
      <c r="B12" s="763" t="s">
        <v>1946</v>
      </c>
      <c r="C12" s="764"/>
      <c r="D12" s="819"/>
      <c r="E12" s="812" t="s">
        <v>1957</v>
      </c>
      <c r="F12" s="813"/>
      <c r="G12" s="813"/>
      <c r="H12" s="813"/>
      <c r="I12" s="813"/>
      <c r="J12" s="813"/>
      <c r="K12" s="814"/>
      <c r="L12" s="814"/>
      <c r="M12" s="814"/>
      <c r="N12" s="814"/>
      <c r="O12" s="814"/>
      <c r="P12" s="814"/>
      <c r="Q12" s="814"/>
      <c r="R12" s="814"/>
      <c r="S12" s="814"/>
      <c r="T12" s="814"/>
      <c r="U12" s="814"/>
      <c r="V12" s="814"/>
      <c r="W12" s="814"/>
      <c r="X12" s="815"/>
      <c r="Y12" s="272"/>
      <c r="Z12" s="767"/>
      <c r="AA12" s="767"/>
      <c r="AB12" s="767"/>
      <c r="AC12" s="767"/>
      <c r="AD12" s="767"/>
      <c r="AE12" s="767"/>
      <c r="AF12" s="767"/>
      <c r="AG12" s="767"/>
    </row>
    <row r="13" spans="1:33" s="273" customFormat="1" ht="15" customHeight="1" thickBot="1">
      <c r="A13" s="271"/>
      <c r="B13" s="773"/>
      <c r="C13" s="774"/>
      <c r="D13" s="824"/>
      <c r="E13" s="825"/>
      <c r="F13" s="826"/>
      <c r="G13" s="826"/>
      <c r="H13" s="826"/>
      <c r="I13" s="826"/>
      <c r="J13" s="826"/>
      <c r="K13" s="523"/>
      <c r="L13" s="523"/>
      <c r="M13" s="524"/>
      <c r="N13" s="524"/>
      <c r="O13" s="524"/>
      <c r="P13" s="525"/>
      <c r="Q13" s="525"/>
      <c r="R13" s="525"/>
      <c r="S13" s="525"/>
      <c r="T13" s="525"/>
      <c r="U13" s="525"/>
      <c r="V13" s="525"/>
      <c r="W13" s="525"/>
      <c r="X13" s="526"/>
      <c r="Y13" s="272"/>
      <c r="Z13" s="767"/>
      <c r="AA13" s="767"/>
      <c r="AB13" s="767"/>
      <c r="AC13" s="767"/>
      <c r="AD13" s="767"/>
      <c r="AE13" s="767"/>
      <c r="AF13" s="767"/>
      <c r="AG13" s="767"/>
    </row>
    <row r="14" spans="1:33" s="273" customFormat="1" ht="15" customHeight="1" thickBot="1">
      <c r="A14" s="520"/>
      <c r="B14" s="521"/>
      <c r="C14" s="521"/>
      <c r="D14" s="521"/>
      <c r="E14" s="521"/>
      <c r="F14" s="521"/>
      <c r="G14" s="521"/>
      <c r="H14" s="521"/>
      <c r="I14" s="521"/>
      <c r="J14" s="521"/>
      <c r="K14" s="521"/>
      <c r="L14" s="521"/>
      <c r="M14" s="521"/>
      <c r="N14" s="521"/>
      <c r="O14" s="521"/>
      <c r="P14" s="521"/>
      <c r="Q14" s="521"/>
      <c r="R14" s="521"/>
      <c r="S14" s="521"/>
      <c r="T14" s="521"/>
      <c r="U14" s="521"/>
      <c r="V14" s="521"/>
      <c r="W14" s="521"/>
      <c r="X14" s="521"/>
      <c r="Y14" s="522"/>
    </row>
    <row r="15" spans="1:33" ht="13.5" thickBot="1">
      <c r="A15" s="520"/>
      <c r="B15" s="521"/>
      <c r="C15" s="521"/>
      <c r="D15" s="521"/>
      <c r="E15" s="521"/>
      <c r="F15" s="521"/>
      <c r="G15" s="521"/>
      <c r="H15" s="521"/>
      <c r="I15" s="521"/>
      <c r="J15" s="521"/>
      <c r="K15" s="521"/>
      <c r="L15" s="521"/>
      <c r="M15" s="521"/>
      <c r="N15" s="521"/>
      <c r="O15" s="521"/>
      <c r="P15" s="521"/>
      <c r="Q15" s="521"/>
      <c r="R15" s="521"/>
      <c r="S15" s="521"/>
      <c r="T15" s="521"/>
      <c r="U15" s="521"/>
      <c r="V15" s="521"/>
      <c r="W15" s="521"/>
      <c r="X15" s="521"/>
      <c r="Y15" s="522"/>
    </row>
  </sheetData>
  <customSheetViews>
    <customSheetView guid="{15F8A144-BC19-4B70-B468-75C2D0F16780}" scale="89" fitToPage="1" printArea="1">
      <selection activeCell="G8" sqref="G8:X8"/>
      <pageMargins left="0" right="0" top="0" bottom="0" header="0" footer="0"/>
      <printOptions horizontalCentered="1" gridLines="1"/>
      <pageSetup scale="78" orientation="landscape" r:id="rId1"/>
      <headerFooter alignWithMargins="0"/>
    </customSheetView>
  </customSheetViews>
  <mergeCells count="24">
    <mergeCell ref="B6:W6"/>
    <mergeCell ref="G7:X7"/>
    <mergeCell ref="B8:F8"/>
    <mergeCell ref="B2:X2"/>
    <mergeCell ref="B3:E3"/>
    <mergeCell ref="F3:Q3"/>
    <mergeCell ref="R3:X3"/>
    <mergeCell ref="B4:E4"/>
    <mergeCell ref="F4:Q4"/>
    <mergeCell ref="R4:X5"/>
    <mergeCell ref="B5:E5"/>
    <mergeCell ref="F5:Q5"/>
    <mergeCell ref="G8:X8"/>
    <mergeCell ref="E12:X12"/>
    <mergeCell ref="Z13:AG13"/>
    <mergeCell ref="B9:F9"/>
    <mergeCell ref="G9:X9"/>
    <mergeCell ref="B12:D12"/>
    <mergeCell ref="Z12:AG12"/>
    <mergeCell ref="B10:F10"/>
    <mergeCell ref="G10:X10"/>
    <mergeCell ref="B11:W11"/>
    <mergeCell ref="B13:D13"/>
    <mergeCell ref="E13:J13"/>
  </mergeCells>
  <conditionalFormatting sqref="B2:B5 B6:X6 B11:X11 B13">
    <cfRule type="expression" dxfId="15" priority="10" stopIfTrue="1">
      <formula>SEARCH("&lt;",B2,1)</formula>
    </cfRule>
  </conditionalFormatting>
  <conditionalFormatting sqref="B7:B10">
    <cfRule type="expression" dxfId="14" priority="8" stopIfTrue="1">
      <formula>SEARCH("&lt;",B7,1)</formula>
    </cfRule>
  </conditionalFormatting>
  <conditionalFormatting sqref="E12:E13">
    <cfRule type="expression" dxfId="13" priority="2" stopIfTrue="1">
      <formula>SEARCH("&lt;",E12,1)</formula>
    </cfRule>
  </conditionalFormatting>
  <conditionalFormatting sqref="F5">
    <cfRule type="expression" dxfId="12" priority="6" stopIfTrue="1">
      <formula>SEARCH("&lt;",F5,1)</formula>
    </cfRule>
  </conditionalFormatting>
  <conditionalFormatting sqref="K13:O13">
    <cfRule type="expression" dxfId="11" priority="4" stopIfTrue="1">
      <formula>SEARCH("&lt;",K13,1)</formula>
    </cfRule>
  </conditionalFormatting>
  <conditionalFormatting sqref="R3:R4">
    <cfRule type="expression" dxfId="10" priority="7" stopIfTrue="1">
      <formula>SEARCH("&lt;",R3,1)</formula>
    </cfRule>
  </conditionalFormatting>
  <conditionalFormatting sqref="Z12:AG13">
    <cfRule type="expression" dxfId="9" priority="17" stopIfTrue="1">
      <formula>SEARCH("&lt;",Z12,1)</formula>
    </cfRule>
  </conditionalFormatting>
  <printOptions horizontalCentered="1" gridLines="1"/>
  <pageMargins left="0.25" right="0.25" top="0.25" bottom="0.25" header="0.5" footer="0.5"/>
  <pageSetup scale="72" orientation="landscape" r:id="rId2"/>
  <headerFooter alignWithMargins="0"/>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F1528-3B81-4DD9-9EE2-11076CF6CC2D}">
  <sheetPr codeName="Sheet57">
    <tabColor rgb="FFFFFF00"/>
    <pageSetUpPr fitToPage="1"/>
  </sheetPr>
  <dimension ref="B2:AG17"/>
  <sheetViews>
    <sheetView zoomScale="89" zoomScaleNormal="85" workbookViewId="0">
      <selection activeCell="L35" sqref="L35"/>
    </sheetView>
  </sheetViews>
  <sheetFormatPr defaultColWidth="8.7109375" defaultRowHeight="12.75"/>
  <cols>
    <col min="1" max="1" width="2.28515625" style="268" customWidth="1"/>
    <col min="2" max="3" width="5.7109375" style="268" customWidth="1"/>
    <col min="4" max="4" width="7.7109375" style="268" customWidth="1"/>
    <col min="5" max="6" width="5.7109375" style="268" customWidth="1"/>
    <col min="7" max="7" width="13.42578125" style="268" customWidth="1"/>
    <col min="8" max="9" width="5.7109375" style="268" customWidth="1"/>
    <col min="10" max="10" width="6.7109375" style="268" customWidth="1"/>
    <col min="11" max="16" width="5.7109375" style="268" customWidth="1"/>
    <col min="17" max="17" width="3.7109375" style="268" customWidth="1"/>
    <col min="18" max="24" width="5.7109375" style="268" customWidth="1"/>
    <col min="25" max="25" width="2.140625" style="268" customWidth="1"/>
    <col min="26" max="16384" width="8.7109375" style="268"/>
  </cols>
  <sheetData>
    <row r="2" spans="2:33" ht="28.5" customHeight="1">
      <c r="B2" s="844"/>
      <c r="C2" s="844"/>
      <c r="D2" s="844"/>
      <c r="E2" s="844"/>
      <c r="F2" s="844"/>
      <c r="G2" s="844"/>
      <c r="H2" s="844"/>
      <c r="I2" s="844"/>
      <c r="J2" s="844"/>
      <c r="K2" s="844"/>
      <c r="L2" s="844"/>
      <c r="M2" s="844"/>
      <c r="N2" s="844"/>
      <c r="O2" s="844"/>
      <c r="P2" s="844"/>
      <c r="Q2" s="844"/>
      <c r="R2" s="844"/>
      <c r="S2" s="844"/>
      <c r="T2" s="844"/>
      <c r="U2" s="844"/>
      <c r="V2" s="844"/>
      <c r="W2" s="844"/>
      <c r="X2" s="844"/>
    </row>
    <row r="3" spans="2:33" s="273" customFormat="1" ht="39" customHeight="1">
      <c r="B3" s="841"/>
      <c r="C3" s="841"/>
      <c r="D3" s="841"/>
      <c r="E3" s="841"/>
      <c r="F3" s="845"/>
      <c r="G3" s="845"/>
      <c r="H3" s="845"/>
      <c r="I3" s="845"/>
      <c r="J3" s="845"/>
      <c r="K3" s="845"/>
      <c r="L3" s="845"/>
      <c r="M3" s="845"/>
      <c r="N3" s="845"/>
      <c r="O3" s="845"/>
      <c r="P3" s="845"/>
      <c r="Q3" s="845"/>
      <c r="R3" s="846"/>
      <c r="S3" s="846"/>
      <c r="T3" s="846"/>
      <c r="U3" s="846"/>
      <c r="V3" s="846"/>
      <c r="W3" s="846"/>
      <c r="X3" s="846"/>
    </row>
    <row r="4" spans="2:33" s="273" customFormat="1" ht="34.5" customHeight="1">
      <c r="B4" s="841"/>
      <c r="C4" s="841"/>
      <c r="D4" s="841"/>
      <c r="E4" s="841"/>
      <c r="F4" s="847"/>
      <c r="G4" s="847"/>
      <c r="H4" s="847"/>
      <c r="I4" s="847"/>
      <c r="J4" s="847"/>
      <c r="K4" s="847"/>
      <c r="L4" s="847"/>
      <c r="M4" s="847"/>
      <c r="N4" s="847"/>
      <c r="O4" s="847"/>
      <c r="P4" s="847"/>
      <c r="Q4" s="847"/>
      <c r="R4" s="799"/>
      <c r="S4" s="799"/>
      <c r="T4" s="799"/>
      <c r="U4" s="799"/>
      <c r="V4" s="799"/>
      <c r="W4" s="799"/>
      <c r="X4" s="799"/>
    </row>
    <row r="5" spans="2:33" s="273" customFormat="1" ht="32.25" customHeight="1">
      <c r="B5" s="841"/>
      <c r="C5" s="841"/>
      <c r="D5" s="841"/>
      <c r="E5" s="841"/>
      <c r="F5" s="848"/>
      <c r="G5" s="848"/>
      <c r="H5" s="848"/>
      <c r="I5" s="848"/>
      <c r="J5" s="848"/>
      <c r="K5" s="848"/>
      <c r="L5" s="848"/>
      <c r="M5" s="848"/>
      <c r="N5" s="848"/>
      <c r="O5" s="848"/>
      <c r="P5" s="848"/>
      <c r="Q5" s="848"/>
      <c r="R5" s="799"/>
      <c r="S5" s="799"/>
      <c r="T5" s="799"/>
      <c r="U5" s="799"/>
      <c r="V5" s="799"/>
      <c r="W5" s="799"/>
      <c r="X5" s="799"/>
    </row>
    <row r="6" spans="2:33" s="273" customFormat="1" ht="30" customHeight="1">
      <c r="B6" s="849"/>
      <c r="C6" s="849"/>
      <c r="D6" s="849"/>
      <c r="E6" s="849"/>
      <c r="F6" s="850"/>
      <c r="G6" s="850"/>
      <c r="H6" s="850"/>
      <c r="I6" s="850"/>
      <c r="J6" s="850"/>
      <c r="K6" s="850"/>
      <c r="L6" s="850"/>
      <c r="M6" s="850"/>
      <c r="N6" s="850"/>
      <c r="O6" s="850"/>
      <c r="P6" s="850"/>
      <c r="Q6" s="850"/>
      <c r="R6" s="799"/>
      <c r="S6" s="799"/>
      <c r="T6" s="799"/>
      <c r="U6" s="799"/>
      <c r="V6" s="799"/>
      <c r="W6" s="799"/>
      <c r="X6" s="799"/>
    </row>
    <row r="7" spans="2:33" s="273" customFormat="1" ht="20.100000000000001" customHeight="1">
      <c r="B7" s="841"/>
      <c r="C7" s="841"/>
      <c r="D7" s="841"/>
      <c r="E7" s="841"/>
      <c r="F7" s="841"/>
      <c r="G7" s="841"/>
      <c r="H7" s="841"/>
      <c r="I7" s="841"/>
      <c r="J7" s="841"/>
      <c r="K7" s="841"/>
      <c r="L7" s="841"/>
      <c r="M7" s="841"/>
      <c r="N7" s="841"/>
      <c r="O7" s="841"/>
      <c r="P7" s="841"/>
      <c r="Q7" s="841"/>
      <c r="R7" s="841"/>
      <c r="S7" s="841"/>
      <c r="T7" s="841"/>
      <c r="U7" s="841"/>
      <c r="V7" s="841"/>
      <c r="W7" s="841"/>
      <c r="X7" s="527"/>
    </row>
    <row r="8" spans="2:33" s="273" customFormat="1" ht="161.25" customHeight="1">
      <c r="B8" s="528"/>
      <c r="C8" s="528"/>
      <c r="D8" s="528"/>
      <c r="E8" s="528"/>
      <c r="F8" s="528"/>
      <c r="G8" s="840"/>
      <c r="H8" s="840"/>
      <c r="I8" s="840"/>
      <c r="J8" s="840"/>
      <c r="K8" s="840"/>
      <c r="L8" s="840"/>
      <c r="M8" s="840"/>
      <c r="N8" s="840"/>
      <c r="O8" s="840"/>
      <c r="P8" s="840"/>
      <c r="Q8" s="840"/>
      <c r="R8" s="840"/>
      <c r="S8" s="840"/>
      <c r="T8" s="840"/>
      <c r="U8" s="840"/>
      <c r="V8" s="840"/>
      <c r="W8" s="840"/>
      <c r="X8" s="840"/>
    </row>
    <row r="9" spans="2:33" s="273" customFormat="1" ht="165.75" customHeight="1">
      <c r="B9" s="834"/>
      <c r="C9" s="834"/>
      <c r="D9" s="834"/>
      <c r="E9" s="834"/>
      <c r="F9" s="834"/>
      <c r="G9" s="799"/>
      <c r="H9" s="799"/>
      <c r="I9" s="799"/>
      <c r="J9" s="799"/>
      <c r="K9" s="799"/>
      <c r="L9" s="799"/>
      <c r="M9" s="799"/>
      <c r="N9" s="799"/>
      <c r="O9" s="799"/>
      <c r="P9" s="799"/>
      <c r="Q9" s="799"/>
      <c r="R9" s="799"/>
      <c r="S9" s="799"/>
      <c r="T9" s="799"/>
      <c r="U9" s="799"/>
      <c r="V9" s="799"/>
      <c r="W9" s="799"/>
      <c r="X9" s="799"/>
    </row>
    <row r="10" spans="2:33" s="273" customFormat="1" ht="173.25" customHeight="1">
      <c r="B10" s="834"/>
      <c r="C10" s="834"/>
      <c r="D10" s="834"/>
      <c r="E10" s="834"/>
      <c r="F10" s="834"/>
      <c r="G10" s="835"/>
      <c r="H10" s="836"/>
      <c r="I10" s="836"/>
      <c r="J10" s="836"/>
      <c r="K10" s="836"/>
      <c r="L10" s="836"/>
      <c r="M10" s="836"/>
      <c r="N10" s="836"/>
      <c r="O10" s="836"/>
      <c r="P10" s="836"/>
      <c r="Q10" s="836"/>
      <c r="R10" s="836"/>
      <c r="S10" s="836"/>
      <c r="T10" s="836"/>
      <c r="U10" s="836"/>
      <c r="V10" s="836"/>
      <c r="W10" s="836"/>
      <c r="X10" s="836"/>
    </row>
    <row r="11" spans="2:33" s="273" customFormat="1" ht="39.75" customHeight="1">
      <c r="B11" s="834"/>
      <c r="C11" s="834"/>
      <c r="D11" s="834"/>
      <c r="E11" s="834"/>
      <c r="F11" s="834"/>
      <c r="G11" s="840"/>
      <c r="H11" s="799"/>
      <c r="I11" s="799"/>
      <c r="J11" s="799"/>
      <c r="K11" s="799"/>
      <c r="L11" s="799"/>
      <c r="M11" s="799"/>
      <c r="N11" s="799"/>
      <c r="O11" s="799"/>
      <c r="P11" s="799"/>
      <c r="Q11" s="799"/>
      <c r="R11" s="799"/>
      <c r="S11" s="799"/>
      <c r="T11" s="799"/>
      <c r="U11" s="799"/>
      <c r="V11" s="799"/>
      <c r="W11" s="799"/>
      <c r="X11" s="799"/>
    </row>
    <row r="12" spans="2:33" s="273" customFormat="1" ht="20.100000000000001" customHeight="1">
      <c r="B12" s="841"/>
      <c r="C12" s="841"/>
      <c r="D12" s="841"/>
      <c r="E12" s="841"/>
      <c r="F12" s="841"/>
      <c r="G12" s="841"/>
      <c r="H12" s="841"/>
      <c r="I12" s="841"/>
      <c r="J12" s="841"/>
      <c r="K12" s="841"/>
      <c r="L12" s="841"/>
      <c r="M12" s="841"/>
      <c r="N12" s="841"/>
      <c r="O12" s="841"/>
      <c r="P12" s="841"/>
      <c r="Q12" s="841"/>
      <c r="R12" s="841"/>
      <c r="S12" s="841"/>
      <c r="T12" s="841"/>
      <c r="U12" s="841"/>
      <c r="V12" s="841"/>
      <c r="W12" s="841"/>
      <c r="X12" s="527"/>
    </row>
    <row r="13" spans="2:33" s="273" customFormat="1" ht="20.25" customHeight="1">
      <c r="B13" s="837"/>
      <c r="C13" s="837"/>
      <c r="D13" s="837"/>
      <c r="E13" s="839"/>
      <c r="F13" s="839"/>
      <c r="G13" s="839"/>
      <c r="H13" s="839"/>
      <c r="I13" s="839"/>
      <c r="J13" s="839"/>
      <c r="K13" s="277"/>
      <c r="L13" s="277"/>
      <c r="M13" s="268"/>
      <c r="N13" s="268"/>
      <c r="O13" s="268"/>
      <c r="P13" s="771"/>
      <c r="Q13" s="771"/>
      <c r="R13" s="771"/>
      <c r="S13" s="771"/>
      <c r="T13" s="771"/>
      <c r="U13" s="771"/>
      <c r="V13" s="771"/>
      <c r="W13" s="771"/>
      <c r="X13" s="771"/>
      <c r="Z13" s="767"/>
      <c r="AA13" s="767"/>
      <c r="AB13" s="767"/>
      <c r="AC13" s="767"/>
      <c r="AD13" s="767"/>
      <c r="AE13" s="767"/>
      <c r="AF13" s="767"/>
      <c r="AG13" s="767"/>
    </row>
    <row r="14" spans="2:33" s="273" customFormat="1" ht="15" customHeight="1">
      <c r="B14" s="837"/>
      <c r="C14" s="837"/>
      <c r="D14" s="837"/>
      <c r="E14" s="838"/>
      <c r="F14" s="839"/>
      <c r="G14" s="839"/>
      <c r="H14" s="839"/>
      <c r="I14" s="839"/>
      <c r="J14" s="839"/>
      <c r="K14" s="277"/>
      <c r="L14" s="277"/>
      <c r="M14" s="268"/>
      <c r="N14" s="268"/>
      <c r="O14" s="268"/>
      <c r="P14" s="771"/>
      <c r="Q14" s="771"/>
      <c r="R14" s="771"/>
      <c r="S14" s="771"/>
      <c r="T14" s="771"/>
      <c r="U14" s="771"/>
      <c r="V14" s="771"/>
      <c r="W14" s="771"/>
      <c r="X14" s="771"/>
      <c r="Z14" s="767"/>
      <c r="AA14" s="767"/>
      <c r="AB14" s="767"/>
      <c r="AC14" s="767"/>
      <c r="AD14" s="767"/>
      <c r="AE14" s="767"/>
      <c r="AF14" s="767"/>
      <c r="AG14" s="767"/>
    </row>
    <row r="15" spans="2:33" s="273" customFormat="1" ht="15" customHeight="1">
      <c r="B15" s="837"/>
      <c r="C15" s="837"/>
      <c r="D15" s="837"/>
      <c r="E15" s="843"/>
      <c r="F15" s="843"/>
      <c r="G15" s="843"/>
      <c r="H15" s="843"/>
      <c r="I15" s="843"/>
      <c r="J15" s="843"/>
      <c r="K15" s="277"/>
      <c r="L15" s="277"/>
      <c r="M15" s="268"/>
      <c r="N15" s="268"/>
      <c r="O15" s="268"/>
      <c r="P15" s="771"/>
      <c r="Q15" s="771"/>
      <c r="R15" s="771"/>
      <c r="S15" s="771"/>
      <c r="T15" s="771"/>
      <c r="U15" s="771"/>
      <c r="V15" s="771"/>
      <c r="W15" s="771"/>
      <c r="X15" s="771"/>
      <c r="Z15" s="767"/>
      <c r="AA15" s="767"/>
      <c r="AB15" s="767"/>
      <c r="AC15" s="767"/>
      <c r="AD15" s="767"/>
      <c r="AE15" s="767"/>
      <c r="AF15" s="767"/>
      <c r="AG15" s="767"/>
    </row>
    <row r="16" spans="2:33" s="273" customFormat="1" ht="15" customHeight="1">
      <c r="B16" s="837"/>
      <c r="C16" s="837"/>
      <c r="D16" s="837"/>
      <c r="E16" s="842"/>
      <c r="F16" s="842"/>
      <c r="G16" s="842"/>
      <c r="H16" s="842"/>
      <c r="I16" s="842"/>
      <c r="J16" s="842"/>
      <c r="K16" s="277"/>
      <c r="L16" s="277"/>
      <c r="M16" s="268"/>
      <c r="N16" s="268"/>
      <c r="O16" s="268"/>
      <c r="P16" s="771"/>
      <c r="Q16" s="771"/>
      <c r="R16" s="771"/>
      <c r="S16" s="771"/>
      <c r="T16" s="771"/>
      <c r="U16" s="771"/>
      <c r="V16" s="771"/>
      <c r="W16" s="771"/>
      <c r="X16" s="771"/>
    </row>
    <row r="17" spans="25:25">
      <c r="Y17" s="273"/>
    </row>
  </sheetData>
  <customSheetViews>
    <customSheetView guid="{15F8A144-BC19-4B70-B468-75C2D0F16780}" scale="89" fitToPage="1" printArea="1">
      <selection activeCell="G8" sqref="G8:X8"/>
      <pageMargins left="0" right="0" top="0" bottom="0" header="0" footer="0"/>
      <printOptions horizontalCentered="1" gridLines="1"/>
      <pageSetup scale="78" orientation="landscape" r:id="rId1"/>
      <headerFooter alignWithMargins="0"/>
    </customSheetView>
  </customSheetViews>
  <mergeCells count="32">
    <mergeCell ref="E15:J15"/>
    <mergeCell ref="B7:W7"/>
    <mergeCell ref="G8:X8"/>
    <mergeCell ref="B9:F9"/>
    <mergeCell ref="B2:X2"/>
    <mergeCell ref="B3:E3"/>
    <mergeCell ref="F3:Q3"/>
    <mergeCell ref="R3:X3"/>
    <mergeCell ref="B4:E4"/>
    <mergeCell ref="F4:Q4"/>
    <mergeCell ref="R4:X6"/>
    <mergeCell ref="B5:E5"/>
    <mergeCell ref="F5:Q5"/>
    <mergeCell ref="B6:E6"/>
    <mergeCell ref="F6:Q6"/>
    <mergeCell ref="G9:X9"/>
    <mergeCell ref="Z15:AG15"/>
    <mergeCell ref="B10:F10"/>
    <mergeCell ref="G10:X10"/>
    <mergeCell ref="Z13:AG13"/>
    <mergeCell ref="B14:D14"/>
    <mergeCell ref="E14:J14"/>
    <mergeCell ref="Z14:AG14"/>
    <mergeCell ref="B11:F11"/>
    <mergeCell ref="G11:X11"/>
    <mergeCell ref="B12:W12"/>
    <mergeCell ref="B13:D13"/>
    <mergeCell ref="E13:J13"/>
    <mergeCell ref="P13:X16"/>
    <mergeCell ref="B16:D16"/>
    <mergeCell ref="E16:J16"/>
    <mergeCell ref="B15:D15"/>
  </mergeCells>
  <conditionalFormatting sqref="B2:B6 R3:R4 F5 B7:X7 B12:X12 B13 L13:P13 Z13:AG15 L14:O16 B15:B16">
    <cfRule type="expression" dxfId="8" priority="7" stopIfTrue="1">
      <formula>SEARCH("&lt;",B2,1)</formula>
    </cfRule>
  </conditionalFormatting>
  <conditionalFormatting sqref="B8:B11">
    <cfRule type="expression" dxfId="7" priority="4" stopIfTrue="1">
      <formula>SEARCH("&lt;",B8,1)</formula>
    </cfRule>
  </conditionalFormatting>
  <conditionalFormatting sqref="E13:E16">
    <cfRule type="expression" dxfId="6" priority="1" stopIfTrue="1">
      <formula>SEARCH("&lt;",E13,1)</formula>
    </cfRule>
  </conditionalFormatting>
  <conditionalFormatting sqref="K13:K16">
    <cfRule type="expression" dxfId="5" priority="5" stopIfTrue="1">
      <formula>SEARCH("&lt;",K13,1)</formula>
    </cfRule>
  </conditionalFormatting>
  <printOptions horizontalCentered="1" gridLines="1"/>
  <pageMargins left="0.25" right="0.25" top="0.25" bottom="0.25" header="0.5" footer="0.5"/>
  <pageSetup scale="72" orientation="landscape"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639DC-8BA5-40B6-8B8A-DD47E2F0839B}">
  <sheetPr codeName="Sheet58">
    <tabColor rgb="FFFFFF00"/>
    <pageSetUpPr fitToPage="1"/>
  </sheetPr>
  <dimension ref="A1:AG14"/>
  <sheetViews>
    <sheetView zoomScale="89" zoomScaleNormal="85" workbookViewId="0">
      <selection activeCell="L35" sqref="L35"/>
    </sheetView>
  </sheetViews>
  <sheetFormatPr defaultColWidth="8.7109375" defaultRowHeight="12.75"/>
  <cols>
    <col min="1" max="1" width="2.28515625" style="268" customWidth="1"/>
    <col min="2" max="3" width="5.7109375" style="268" customWidth="1"/>
    <col min="4" max="4" width="7.7109375" style="268" customWidth="1"/>
    <col min="5" max="6" width="5.7109375" style="268" customWidth="1"/>
    <col min="7" max="7" width="13.42578125" style="268" customWidth="1"/>
    <col min="8" max="9" width="5.7109375" style="268" customWidth="1"/>
    <col min="10" max="10" width="6.7109375" style="268" customWidth="1"/>
    <col min="11" max="16" width="5.7109375" style="268" customWidth="1"/>
    <col min="17" max="17" width="3.7109375" style="268" customWidth="1"/>
    <col min="18" max="24" width="5.7109375" style="268" customWidth="1"/>
    <col min="25" max="25" width="2.140625" style="268" customWidth="1"/>
    <col min="26" max="16384" width="8.7109375" style="268"/>
  </cols>
  <sheetData>
    <row r="1" spans="1:33" ht="13.5" thickBot="1">
      <c r="A1" s="265"/>
      <c r="B1" s="266"/>
      <c r="C1" s="266"/>
      <c r="D1" s="266"/>
      <c r="E1" s="266"/>
      <c r="F1" s="266"/>
      <c r="G1" s="266"/>
      <c r="H1" s="266"/>
      <c r="I1" s="266"/>
      <c r="J1" s="266"/>
      <c r="K1" s="266"/>
      <c r="L1" s="266"/>
      <c r="M1" s="266"/>
      <c r="N1" s="266"/>
      <c r="O1" s="266"/>
      <c r="P1" s="266"/>
      <c r="Q1" s="266"/>
      <c r="R1" s="266"/>
      <c r="S1" s="266"/>
      <c r="T1" s="266"/>
      <c r="U1" s="266"/>
      <c r="V1" s="266"/>
      <c r="W1" s="266"/>
      <c r="X1" s="266"/>
      <c r="Y1" s="267"/>
    </row>
    <row r="2" spans="1:33" ht="28.5" customHeight="1" thickBot="1">
      <c r="A2" s="269"/>
      <c r="B2" s="781" t="s">
        <v>1958</v>
      </c>
      <c r="C2" s="782"/>
      <c r="D2" s="782"/>
      <c r="E2" s="782"/>
      <c r="F2" s="782"/>
      <c r="G2" s="782"/>
      <c r="H2" s="782"/>
      <c r="I2" s="782"/>
      <c r="J2" s="782"/>
      <c r="K2" s="782"/>
      <c r="L2" s="782"/>
      <c r="M2" s="782"/>
      <c r="N2" s="782"/>
      <c r="O2" s="782"/>
      <c r="P2" s="782"/>
      <c r="Q2" s="782"/>
      <c r="R2" s="782"/>
      <c r="S2" s="782"/>
      <c r="T2" s="782"/>
      <c r="U2" s="782"/>
      <c r="V2" s="782"/>
      <c r="W2" s="782"/>
      <c r="X2" s="783"/>
      <c r="Y2" s="270"/>
    </row>
    <row r="3" spans="1:33" s="273" customFormat="1" ht="39" customHeight="1" thickBot="1">
      <c r="A3" s="271"/>
      <c r="B3" s="784" t="s">
        <v>1929</v>
      </c>
      <c r="C3" s="785"/>
      <c r="D3" s="785"/>
      <c r="E3" s="785"/>
      <c r="F3" s="786" t="s">
        <v>1959</v>
      </c>
      <c r="G3" s="787"/>
      <c r="H3" s="787"/>
      <c r="I3" s="787"/>
      <c r="J3" s="787"/>
      <c r="K3" s="787"/>
      <c r="L3" s="787"/>
      <c r="M3" s="787"/>
      <c r="N3" s="787"/>
      <c r="O3" s="787"/>
      <c r="P3" s="787"/>
      <c r="Q3" s="788"/>
      <c r="R3" s="789" t="s">
        <v>1931</v>
      </c>
      <c r="S3" s="790"/>
      <c r="T3" s="790"/>
      <c r="U3" s="790"/>
      <c r="V3" s="790"/>
      <c r="W3" s="790"/>
      <c r="X3" s="791"/>
      <c r="Y3" s="272"/>
    </row>
    <row r="4" spans="1:33" s="273" customFormat="1" ht="34.5" customHeight="1" thickBot="1">
      <c r="A4" s="271"/>
      <c r="B4" s="784" t="s">
        <v>1932</v>
      </c>
      <c r="C4" s="785"/>
      <c r="D4" s="785"/>
      <c r="E4" s="785"/>
      <c r="F4" s="792" t="s">
        <v>1960</v>
      </c>
      <c r="G4" s="793"/>
      <c r="H4" s="793"/>
      <c r="I4" s="793"/>
      <c r="J4" s="793"/>
      <c r="K4" s="793"/>
      <c r="L4" s="793"/>
      <c r="M4" s="793"/>
      <c r="N4" s="793"/>
      <c r="O4" s="793"/>
      <c r="P4" s="793"/>
      <c r="Q4" s="794"/>
      <c r="R4" s="795" t="s">
        <v>1961</v>
      </c>
      <c r="S4" s="796"/>
      <c r="T4" s="796"/>
      <c r="U4" s="796"/>
      <c r="V4" s="796"/>
      <c r="W4" s="796"/>
      <c r="X4" s="797"/>
      <c r="Y4" s="272"/>
    </row>
    <row r="5" spans="1:33" s="273" customFormat="1" ht="32.25" customHeight="1" thickBot="1">
      <c r="A5" s="271"/>
      <c r="B5" s="784" t="s">
        <v>1935</v>
      </c>
      <c r="C5" s="785"/>
      <c r="D5" s="785"/>
      <c r="E5" s="785"/>
      <c r="F5" s="801" t="s">
        <v>1962</v>
      </c>
      <c r="G5" s="802"/>
      <c r="H5" s="802"/>
      <c r="I5" s="802"/>
      <c r="J5" s="802"/>
      <c r="K5" s="802"/>
      <c r="L5" s="802"/>
      <c r="M5" s="802"/>
      <c r="N5" s="802"/>
      <c r="O5" s="802"/>
      <c r="P5" s="802"/>
      <c r="Q5" s="803"/>
      <c r="R5" s="830"/>
      <c r="S5" s="822"/>
      <c r="T5" s="822"/>
      <c r="U5" s="822"/>
      <c r="V5" s="822"/>
      <c r="W5" s="822"/>
      <c r="X5" s="823"/>
      <c r="Y5" s="272"/>
    </row>
    <row r="6" spans="1:33" s="273" customFormat="1" ht="20.100000000000001" customHeight="1" thickBot="1">
      <c r="A6" s="271"/>
      <c r="B6" s="768" t="s">
        <v>1937</v>
      </c>
      <c r="C6" s="769"/>
      <c r="D6" s="769"/>
      <c r="E6" s="769"/>
      <c r="F6" s="769"/>
      <c r="G6" s="769"/>
      <c r="H6" s="769"/>
      <c r="I6" s="769"/>
      <c r="J6" s="769"/>
      <c r="K6" s="769"/>
      <c r="L6" s="769"/>
      <c r="M6" s="769"/>
      <c r="N6" s="769"/>
      <c r="O6" s="769"/>
      <c r="P6" s="769"/>
      <c r="Q6" s="769"/>
      <c r="R6" s="770"/>
      <c r="S6" s="770"/>
      <c r="T6" s="770"/>
      <c r="U6" s="770"/>
      <c r="V6" s="770"/>
      <c r="W6" s="770"/>
      <c r="X6" s="274"/>
      <c r="Y6" s="272"/>
    </row>
    <row r="7" spans="1:33" s="273" customFormat="1" ht="189.75" customHeight="1" thickBot="1">
      <c r="A7" s="271"/>
      <c r="B7" s="275" t="s">
        <v>1938</v>
      </c>
      <c r="C7" s="276"/>
      <c r="D7" s="276"/>
      <c r="E7" s="276"/>
      <c r="F7" s="276"/>
      <c r="G7" s="855" t="s">
        <v>1963</v>
      </c>
      <c r="H7" s="856"/>
      <c r="I7" s="856"/>
      <c r="J7" s="856"/>
      <c r="K7" s="856"/>
      <c r="L7" s="856"/>
      <c r="M7" s="856"/>
      <c r="N7" s="856"/>
      <c r="O7" s="856"/>
      <c r="P7" s="856"/>
      <c r="Q7" s="856"/>
      <c r="R7" s="856"/>
      <c r="S7" s="856"/>
      <c r="T7" s="856"/>
      <c r="U7" s="856"/>
      <c r="V7" s="856"/>
      <c r="W7" s="856"/>
      <c r="X7" s="857"/>
      <c r="Y7" s="272"/>
    </row>
    <row r="8" spans="1:33" s="273" customFormat="1" ht="165.75" customHeight="1" thickBot="1">
      <c r="A8" s="271"/>
      <c r="B8" s="779" t="s">
        <v>1940</v>
      </c>
      <c r="C8" s="780"/>
      <c r="D8" s="780"/>
      <c r="E8" s="780"/>
      <c r="F8" s="780"/>
      <c r="G8" s="858" t="s">
        <v>1964</v>
      </c>
      <c r="H8" s="859"/>
      <c r="I8" s="859"/>
      <c r="J8" s="859"/>
      <c r="K8" s="859"/>
      <c r="L8" s="859"/>
      <c r="M8" s="859"/>
      <c r="N8" s="859"/>
      <c r="O8" s="859"/>
      <c r="P8" s="859"/>
      <c r="Q8" s="859"/>
      <c r="R8" s="859"/>
      <c r="S8" s="859"/>
      <c r="T8" s="859"/>
      <c r="U8" s="859"/>
      <c r="V8" s="859"/>
      <c r="W8" s="859"/>
      <c r="X8" s="860"/>
      <c r="Y8" s="272"/>
    </row>
    <row r="9" spans="1:33" s="273" customFormat="1" ht="173.25" customHeight="1" thickBot="1">
      <c r="A9" s="271"/>
      <c r="B9" s="757" t="s">
        <v>1942</v>
      </c>
      <c r="C9" s="758"/>
      <c r="D9" s="758"/>
      <c r="E9" s="758"/>
      <c r="F9" s="759"/>
      <c r="G9" s="852" t="s">
        <v>1965</v>
      </c>
      <c r="H9" s="853"/>
      <c r="I9" s="853"/>
      <c r="J9" s="853"/>
      <c r="K9" s="853"/>
      <c r="L9" s="853"/>
      <c r="M9" s="853"/>
      <c r="N9" s="853"/>
      <c r="O9" s="853"/>
      <c r="P9" s="853"/>
      <c r="Q9" s="853"/>
      <c r="R9" s="853"/>
      <c r="S9" s="853"/>
      <c r="T9" s="853"/>
      <c r="U9" s="853"/>
      <c r="V9" s="853"/>
      <c r="W9" s="853"/>
      <c r="X9" s="854"/>
      <c r="Y9" s="272"/>
    </row>
    <row r="10" spans="1:33" s="273" customFormat="1" ht="39.75" customHeight="1" thickBot="1">
      <c r="A10" s="271"/>
      <c r="B10" s="820" t="s">
        <v>1944</v>
      </c>
      <c r="C10" s="821"/>
      <c r="D10" s="821"/>
      <c r="E10" s="821"/>
      <c r="F10" s="821"/>
      <c r="G10" s="909" t="s">
        <v>1966</v>
      </c>
      <c r="H10" s="822"/>
      <c r="I10" s="822"/>
      <c r="J10" s="822"/>
      <c r="K10" s="822"/>
      <c r="L10" s="822"/>
      <c r="M10" s="822"/>
      <c r="N10" s="822"/>
      <c r="O10" s="822"/>
      <c r="P10" s="822"/>
      <c r="Q10" s="822"/>
      <c r="R10" s="822"/>
      <c r="S10" s="822"/>
      <c r="T10" s="822"/>
      <c r="U10" s="822"/>
      <c r="V10" s="822"/>
      <c r="W10" s="822"/>
      <c r="X10" s="823"/>
      <c r="Y10" s="272"/>
    </row>
    <row r="11" spans="1:33" s="273" customFormat="1" ht="20.100000000000001" customHeight="1" thickBot="1">
      <c r="A11" s="271"/>
      <c r="B11" s="768"/>
      <c r="C11" s="769"/>
      <c r="D11" s="769"/>
      <c r="E11" s="769"/>
      <c r="F11" s="769"/>
      <c r="G11" s="769"/>
      <c r="H11" s="769"/>
      <c r="I11" s="769"/>
      <c r="J11" s="769"/>
      <c r="K11" s="769"/>
      <c r="L11" s="769"/>
      <c r="M11" s="769"/>
      <c r="N11" s="769"/>
      <c r="O11" s="769"/>
      <c r="P11" s="770"/>
      <c r="Q11" s="770"/>
      <c r="R11" s="770"/>
      <c r="S11" s="770"/>
      <c r="T11" s="770"/>
      <c r="U11" s="770"/>
      <c r="V11" s="770"/>
      <c r="W11" s="770"/>
      <c r="X11" s="274"/>
      <c r="Y11" s="272"/>
    </row>
    <row r="12" spans="1:33" s="273" customFormat="1" ht="15" customHeight="1" thickBot="1">
      <c r="A12" s="271"/>
      <c r="B12" s="763" t="s">
        <v>1946</v>
      </c>
      <c r="C12" s="764"/>
      <c r="D12" s="764"/>
      <c r="E12" s="851" t="s">
        <v>1967</v>
      </c>
      <c r="F12" s="813"/>
      <c r="G12" s="813"/>
      <c r="H12" s="813"/>
      <c r="I12" s="813"/>
      <c r="J12" s="813"/>
      <c r="K12" s="814"/>
      <c r="L12" s="814"/>
      <c r="M12" s="814"/>
      <c r="N12" s="814"/>
      <c r="O12" s="814"/>
      <c r="P12" s="814"/>
      <c r="Q12" s="814"/>
      <c r="R12" s="814"/>
      <c r="S12" s="814"/>
      <c r="T12" s="814"/>
      <c r="U12" s="814"/>
      <c r="V12" s="814"/>
      <c r="W12" s="814"/>
      <c r="X12" s="815"/>
      <c r="Y12" s="272"/>
      <c r="Z12" s="767"/>
      <c r="AA12" s="767"/>
      <c r="AB12" s="767"/>
      <c r="AC12" s="767"/>
      <c r="AD12" s="767"/>
      <c r="AE12" s="767"/>
      <c r="AF12" s="767"/>
      <c r="AG12" s="767"/>
    </row>
    <row r="13" spans="1:33" s="273" customFormat="1" ht="15" customHeight="1" thickBot="1">
      <c r="A13" s="271"/>
      <c r="B13" s="773"/>
      <c r="C13" s="774"/>
      <c r="D13" s="774"/>
      <c r="E13" s="851"/>
      <c r="F13" s="813"/>
      <c r="G13" s="813"/>
      <c r="H13" s="813"/>
      <c r="I13" s="813"/>
      <c r="J13" s="813"/>
      <c r="K13" s="814"/>
      <c r="L13" s="814"/>
      <c r="M13" s="814"/>
      <c r="N13" s="814"/>
      <c r="O13" s="814"/>
      <c r="P13" s="814"/>
      <c r="Q13" s="814"/>
      <c r="R13" s="814"/>
      <c r="S13" s="814"/>
      <c r="T13" s="814"/>
      <c r="U13" s="814"/>
      <c r="V13" s="814"/>
      <c r="W13" s="814"/>
      <c r="X13" s="815"/>
      <c r="Y13" s="272"/>
      <c r="Z13" s="767"/>
      <c r="AA13" s="767"/>
      <c r="AB13" s="767"/>
      <c r="AC13" s="767"/>
      <c r="AD13" s="767"/>
      <c r="AE13" s="767"/>
      <c r="AF13" s="767"/>
      <c r="AG13" s="767"/>
    </row>
    <row r="14" spans="1:33" s="273" customFormat="1" ht="15" customHeight="1" thickBot="1">
      <c r="A14" s="520"/>
      <c r="B14" s="521"/>
      <c r="C14" s="521"/>
      <c r="D14" s="521"/>
      <c r="E14" s="521"/>
      <c r="F14" s="521"/>
      <c r="G14" s="521"/>
      <c r="H14" s="521"/>
      <c r="I14" s="521"/>
      <c r="J14" s="521"/>
      <c r="K14" s="521"/>
      <c r="L14" s="521"/>
      <c r="M14" s="521"/>
      <c r="N14" s="521"/>
      <c r="O14" s="521"/>
      <c r="P14" s="521"/>
      <c r="Q14" s="521"/>
      <c r="R14" s="521"/>
      <c r="S14" s="521"/>
      <c r="T14" s="521"/>
      <c r="U14" s="521"/>
      <c r="V14" s="521"/>
      <c r="W14" s="521"/>
      <c r="X14" s="521"/>
      <c r="Y14" s="522"/>
    </row>
  </sheetData>
  <sheetProtection algorithmName="SHA-512" hashValue="8EZFPfu+PuKMmzRo5t9z7eA9sJPmlstqQ/z6tMYkFflvTRs5nEQqsXKnj1Eo6IQPtly9govVg2GVaWVtgj3oCQ==" saltValue="b7HcUmGhKVZkC22CThx/Cw==" spinCount="100000" sheet="1" objects="1" scenarios="1"/>
  <customSheetViews>
    <customSheetView guid="{15F8A144-BC19-4B70-B468-75C2D0F16780}" scale="89" fitToPage="1" printArea="1">
      <selection activeCell="G8" sqref="G8:X8"/>
      <pageMargins left="0" right="0" top="0" bottom="0" header="0" footer="0"/>
      <printOptions horizontalCentered="1" gridLines="1"/>
      <pageSetup scale="78" orientation="landscape" r:id="rId1"/>
      <headerFooter alignWithMargins="0"/>
    </customSheetView>
  </customSheetViews>
  <mergeCells count="24">
    <mergeCell ref="B6:W6"/>
    <mergeCell ref="G7:X7"/>
    <mergeCell ref="B8:F8"/>
    <mergeCell ref="B2:X2"/>
    <mergeCell ref="B3:E3"/>
    <mergeCell ref="F3:Q3"/>
    <mergeCell ref="R3:X3"/>
    <mergeCell ref="B4:E4"/>
    <mergeCell ref="F4:Q4"/>
    <mergeCell ref="R4:X5"/>
    <mergeCell ref="B5:E5"/>
    <mergeCell ref="F5:Q5"/>
    <mergeCell ref="G8:X8"/>
    <mergeCell ref="E12:X12"/>
    <mergeCell ref="E13:X13"/>
    <mergeCell ref="Z13:AG13"/>
    <mergeCell ref="B9:F9"/>
    <mergeCell ref="G9:X9"/>
    <mergeCell ref="B12:D12"/>
    <mergeCell ref="Z12:AG12"/>
    <mergeCell ref="B10:F10"/>
    <mergeCell ref="G10:X10"/>
    <mergeCell ref="B11:W11"/>
    <mergeCell ref="B13:D13"/>
  </mergeCells>
  <conditionalFormatting sqref="B2:B5 R3:R4 B6:X6 B11:X11 B13">
    <cfRule type="expression" dxfId="4" priority="5" stopIfTrue="1">
      <formula>SEARCH("&lt;",B2,1)</formula>
    </cfRule>
  </conditionalFormatting>
  <conditionalFormatting sqref="B7:B10">
    <cfRule type="expression" dxfId="3" priority="3" stopIfTrue="1">
      <formula>SEARCH("&lt;",B7,1)</formula>
    </cfRule>
  </conditionalFormatting>
  <conditionalFormatting sqref="E12:E13">
    <cfRule type="expression" dxfId="2" priority="1" stopIfTrue="1">
      <formula>SEARCH("&lt;",E12,1)</formula>
    </cfRule>
  </conditionalFormatting>
  <conditionalFormatting sqref="F5">
    <cfRule type="expression" dxfId="1" priority="2" stopIfTrue="1">
      <formula>SEARCH("&lt;",F5,1)</formula>
    </cfRule>
  </conditionalFormatting>
  <conditionalFormatting sqref="Z12:AG13">
    <cfRule type="expression" dxfId="0" priority="12" stopIfTrue="1">
      <formula>SEARCH("&lt;",Z12,1)</formula>
    </cfRule>
  </conditionalFormatting>
  <printOptions horizontalCentered="1" gridLines="1"/>
  <pageMargins left="0.25" right="0.25" top="0.25" bottom="0.25" header="0.5" footer="0.5"/>
  <pageSetup scale="72" orientation="landscape" r:id="rId2"/>
  <headerFooter alignWithMargins="0"/>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0FD3-CDD5-4788-B969-F57FABB2E048}">
  <sheetPr codeName="Sheet75">
    <pageSetUpPr fitToPage="1"/>
  </sheetPr>
  <dimension ref="A1:C39"/>
  <sheetViews>
    <sheetView zoomScale="84" zoomScaleNormal="100" zoomScaleSheetLayoutView="75" workbookViewId="0">
      <selection activeCell="L35" sqref="L35"/>
    </sheetView>
  </sheetViews>
  <sheetFormatPr defaultRowHeight="12.75"/>
  <cols>
    <col min="1" max="1" width="12.85546875" style="371" customWidth="1"/>
    <col min="2" max="2" width="54" style="371" customWidth="1"/>
    <col min="3" max="3" width="58.140625" style="371" customWidth="1"/>
    <col min="4" max="256" width="9.140625" style="268"/>
    <col min="257" max="257" width="12.85546875" style="268" customWidth="1"/>
    <col min="258" max="258" width="54" style="268" customWidth="1"/>
    <col min="259" max="259" width="58.140625" style="268" customWidth="1"/>
    <col min="260" max="512" width="9.140625" style="268"/>
    <col min="513" max="513" width="12.85546875" style="268" customWidth="1"/>
    <col min="514" max="514" width="54" style="268" customWidth="1"/>
    <col min="515" max="515" width="58.140625" style="268" customWidth="1"/>
    <col min="516" max="768" width="9.140625" style="268"/>
    <col min="769" max="769" width="12.85546875" style="268" customWidth="1"/>
    <col min="770" max="770" width="54" style="268" customWidth="1"/>
    <col min="771" max="771" width="58.140625" style="268" customWidth="1"/>
    <col min="772" max="1024" width="9.140625" style="268"/>
    <col min="1025" max="1025" width="12.85546875" style="268" customWidth="1"/>
    <col min="1026" max="1026" width="54" style="268" customWidth="1"/>
    <col min="1027" max="1027" width="58.140625" style="268" customWidth="1"/>
    <col min="1028" max="1280" width="9.140625" style="268"/>
    <col min="1281" max="1281" width="12.85546875" style="268" customWidth="1"/>
    <col min="1282" max="1282" width="54" style="268" customWidth="1"/>
    <col min="1283" max="1283" width="58.140625" style="268" customWidth="1"/>
    <col min="1284" max="1536" width="9.140625" style="268"/>
    <col min="1537" max="1537" width="12.85546875" style="268" customWidth="1"/>
    <col min="1538" max="1538" width="54" style="268" customWidth="1"/>
    <col min="1539" max="1539" width="58.140625" style="268" customWidth="1"/>
    <col min="1540" max="1792" width="9.140625" style="268"/>
    <col min="1793" max="1793" width="12.85546875" style="268" customWidth="1"/>
    <col min="1794" max="1794" width="54" style="268" customWidth="1"/>
    <col min="1795" max="1795" width="58.140625" style="268" customWidth="1"/>
    <col min="1796" max="2048" width="9.140625" style="268"/>
    <col min="2049" max="2049" width="12.85546875" style="268" customWidth="1"/>
    <col min="2050" max="2050" width="54" style="268" customWidth="1"/>
    <col min="2051" max="2051" width="58.140625" style="268" customWidth="1"/>
    <col min="2052" max="2304" width="9.140625" style="268"/>
    <col min="2305" max="2305" width="12.85546875" style="268" customWidth="1"/>
    <col min="2306" max="2306" width="54" style="268" customWidth="1"/>
    <col min="2307" max="2307" width="58.140625" style="268" customWidth="1"/>
    <col min="2308" max="2560" width="9.140625" style="268"/>
    <col min="2561" max="2561" width="12.85546875" style="268" customWidth="1"/>
    <col min="2562" max="2562" width="54" style="268" customWidth="1"/>
    <col min="2563" max="2563" width="58.140625" style="268" customWidth="1"/>
    <col min="2564" max="2816" width="9.140625" style="268"/>
    <col min="2817" max="2817" width="12.85546875" style="268" customWidth="1"/>
    <col min="2818" max="2818" width="54" style="268" customWidth="1"/>
    <col min="2819" max="2819" width="58.140625" style="268" customWidth="1"/>
    <col min="2820" max="3072" width="9.140625" style="268"/>
    <col min="3073" max="3073" width="12.85546875" style="268" customWidth="1"/>
    <col min="3074" max="3074" width="54" style="268" customWidth="1"/>
    <col min="3075" max="3075" width="58.140625" style="268" customWidth="1"/>
    <col min="3076" max="3328" width="9.140625" style="268"/>
    <col min="3329" max="3329" width="12.85546875" style="268" customWidth="1"/>
    <col min="3330" max="3330" width="54" style="268" customWidth="1"/>
    <col min="3331" max="3331" width="58.140625" style="268" customWidth="1"/>
    <col min="3332" max="3584" width="9.140625" style="268"/>
    <col min="3585" max="3585" width="12.85546875" style="268" customWidth="1"/>
    <col min="3586" max="3586" width="54" style="268" customWidth="1"/>
    <col min="3587" max="3587" width="58.140625" style="268" customWidth="1"/>
    <col min="3588" max="3840" width="9.140625" style="268"/>
    <col min="3841" max="3841" width="12.85546875" style="268" customWidth="1"/>
    <col min="3842" max="3842" width="54" style="268" customWidth="1"/>
    <col min="3843" max="3843" width="58.140625" style="268" customWidth="1"/>
    <col min="3844" max="4096" width="9.140625" style="268"/>
    <col min="4097" max="4097" width="12.85546875" style="268" customWidth="1"/>
    <col min="4098" max="4098" width="54" style="268" customWidth="1"/>
    <col min="4099" max="4099" width="58.140625" style="268" customWidth="1"/>
    <col min="4100" max="4352" width="9.140625" style="268"/>
    <col min="4353" max="4353" width="12.85546875" style="268" customWidth="1"/>
    <col min="4354" max="4354" width="54" style="268" customWidth="1"/>
    <col min="4355" max="4355" width="58.140625" style="268" customWidth="1"/>
    <col min="4356" max="4608" width="9.140625" style="268"/>
    <col min="4609" max="4609" width="12.85546875" style="268" customWidth="1"/>
    <col min="4610" max="4610" width="54" style="268" customWidth="1"/>
    <col min="4611" max="4611" width="58.140625" style="268" customWidth="1"/>
    <col min="4612" max="4864" width="9.140625" style="268"/>
    <col min="4865" max="4865" width="12.85546875" style="268" customWidth="1"/>
    <col min="4866" max="4866" width="54" style="268" customWidth="1"/>
    <col min="4867" max="4867" width="58.140625" style="268" customWidth="1"/>
    <col min="4868" max="5120" width="9.140625" style="268"/>
    <col min="5121" max="5121" width="12.85546875" style="268" customWidth="1"/>
    <col min="5122" max="5122" width="54" style="268" customWidth="1"/>
    <col min="5123" max="5123" width="58.140625" style="268" customWidth="1"/>
    <col min="5124" max="5376" width="9.140625" style="268"/>
    <col min="5377" max="5377" width="12.85546875" style="268" customWidth="1"/>
    <col min="5378" max="5378" width="54" style="268" customWidth="1"/>
    <col min="5379" max="5379" width="58.140625" style="268" customWidth="1"/>
    <col min="5380" max="5632" width="9.140625" style="268"/>
    <col min="5633" max="5633" width="12.85546875" style="268" customWidth="1"/>
    <col min="5634" max="5634" width="54" style="268" customWidth="1"/>
    <col min="5635" max="5635" width="58.140625" style="268" customWidth="1"/>
    <col min="5636" max="5888" width="9.140625" style="268"/>
    <col min="5889" max="5889" width="12.85546875" style="268" customWidth="1"/>
    <col min="5890" max="5890" width="54" style="268" customWidth="1"/>
    <col min="5891" max="5891" width="58.140625" style="268" customWidth="1"/>
    <col min="5892" max="6144" width="9.140625" style="268"/>
    <col min="6145" max="6145" width="12.85546875" style="268" customWidth="1"/>
    <col min="6146" max="6146" width="54" style="268" customWidth="1"/>
    <col min="6147" max="6147" width="58.140625" style="268" customWidth="1"/>
    <col min="6148" max="6400" width="9.140625" style="268"/>
    <col min="6401" max="6401" width="12.85546875" style="268" customWidth="1"/>
    <col min="6402" max="6402" width="54" style="268" customWidth="1"/>
    <col min="6403" max="6403" width="58.140625" style="268" customWidth="1"/>
    <col min="6404" max="6656" width="9.140625" style="268"/>
    <col min="6657" max="6657" width="12.85546875" style="268" customWidth="1"/>
    <col min="6658" max="6658" width="54" style="268" customWidth="1"/>
    <col min="6659" max="6659" width="58.140625" style="268" customWidth="1"/>
    <col min="6660" max="6912" width="9.140625" style="268"/>
    <col min="6913" max="6913" width="12.85546875" style="268" customWidth="1"/>
    <col min="6914" max="6914" width="54" style="268" customWidth="1"/>
    <col min="6915" max="6915" width="58.140625" style="268" customWidth="1"/>
    <col min="6916" max="7168" width="9.140625" style="268"/>
    <col min="7169" max="7169" width="12.85546875" style="268" customWidth="1"/>
    <col min="7170" max="7170" width="54" style="268" customWidth="1"/>
    <col min="7171" max="7171" width="58.140625" style="268" customWidth="1"/>
    <col min="7172" max="7424" width="9.140625" style="268"/>
    <col min="7425" max="7425" width="12.85546875" style="268" customWidth="1"/>
    <col min="7426" max="7426" width="54" style="268" customWidth="1"/>
    <col min="7427" max="7427" width="58.140625" style="268" customWidth="1"/>
    <col min="7428" max="7680" width="9.140625" style="268"/>
    <col min="7681" max="7681" width="12.85546875" style="268" customWidth="1"/>
    <col min="7682" max="7682" width="54" style="268" customWidth="1"/>
    <col min="7683" max="7683" width="58.140625" style="268" customWidth="1"/>
    <col min="7684" max="7936" width="9.140625" style="268"/>
    <col min="7937" max="7937" width="12.85546875" style="268" customWidth="1"/>
    <col min="7938" max="7938" width="54" style="268" customWidth="1"/>
    <col min="7939" max="7939" width="58.140625" style="268" customWidth="1"/>
    <col min="7940" max="8192" width="9.140625" style="268"/>
    <col min="8193" max="8193" width="12.85546875" style="268" customWidth="1"/>
    <col min="8194" max="8194" width="54" style="268" customWidth="1"/>
    <col min="8195" max="8195" width="58.140625" style="268" customWidth="1"/>
    <col min="8196" max="8448" width="9.140625" style="268"/>
    <col min="8449" max="8449" width="12.85546875" style="268" customWidth="1"/>
    <col min="8450" max="8450" width="54" style="268" customWidth="1"/>
    <col min="8451" max="8451" width="58.140625" style="268" customWidth="1"/>
    <col min="8452" max="8704" width="9.140625" style="268"/>
    <col min="8705" max="8705" width="12.85546875" style="268" customWidth="1"/>
    <col min="8706" max="8706" width="54" style="268" customWidth="1"/>
    <col min="8707" max="8707" width="58.140625" style="268" customWidth="1"/>
    <col min="8708" max="8960" width="9.140625" style="268"/>
    <col min="8961" max="8961" width="12.85546875" style="268" customWidth="1"/>
    <col min="8962" max="8962" width="54" style="268" customWidth="1"/>
    <col min="8963" max="8963" width="58.140625" style="268" customWidth="1"/>
    <col min="8964" max="9216" width="9.140625" style="268"/>
    <col min="9217" max="9217" width="12.85546875" style="268" customWidth="1"/>
    <col min="9218" max="9218" width="54" style="268" customWidth="1"/>
    <col min="9219" max="9219" width="58.140625" style="268" customWidth="1"/>
    <col min="9220" max="9472" width="9.140625" style="268"/>
    <col min="9473" max="9473" width="12.85546875" style="268" customWidth="1"/>
    <col min="9474" max="9474" width="54" style="268" customWidth="1"/>
    <col min="9475" max="9475" width="58.140625" style="268" customWidth="1"/>
    <col min="9476" max="9728" width="9.140625" style="268"/>
    <col min="9729" max="9729" width="12.85546875" style="268" customWidth="1"/>
    <col min="9730" max="9730" width="54" style="268" customWidth="1"/>
    <col min="9731" max="9731" width="58.140625" style="268" customWidth="1"/>
    <col min="9732" max="9984" width="9.140625" style="268"/>
    <col min="9985" max="9985" width="12.85546875" style="268" customWidth="1"/>
    <col min="9986" max="9986" width="54" style="268" customWidth="1"/>
    <col min="9987" max="9987" width="58.140625" style="268" customWidth="1"/>
    <col min="9988" max="10240" width="9.140625" style="268"/>
    <col min="10241" max="10241" width="12.85546875" style="268" customWidth="1"/>
    <col min="10242" max="10242" width="54" style="268" customWidth="1"/>
    <col min="10243" max="10243" width="58.140625" style="268" customWidth="1"/>
    <col min="10244" max="10496" width="9.140625" style="268"/>
    <col min="10497" max="10497" width="12.85546875" style="268" customWidth="1"/>
    <col min="10498" max="10498" width="54" style="268" customWidth="1"/>
    <col min="10499" max="10499" width="58.140625" style="268" customWidth="1"/>
    <col min="10500" max="10752" width="9.140625" style="268"/>
    <col min="10753" max="10753" width="12.85546875" style="268" customWidth="1"/>
    <col min="10754" max="10754" width="54" style="268" customWidth="1"/>
    <col min="10755" max="10755" width="58.140625" style="268" customWidth="1"/>
    <col min="10756" max="11008" width="9.140625" style="268"/>
    <col min="11009" max="11009" width="12.85546875" style="268" customWidth="1"/>
    <col min="11010" max="11010" width="54" style="268" customWidth="1"/>
    <col min="11011" max="11011" width="58.140625" style="268" customWidth="1"/>
    <col min="11012" max="11264" width="9.140625" style="268"/>
    <col min="11265" max="11265" width="12.85546875" style="268" customWidth="1"/>
    <col min="11266" max="11266" width="54" style="268" customWidth="1"/>
    <col min="11267" max="11267" width="58.140625" style="268" customWidth="1"/>
    <col min="11268" max="11520" width="9.140625" style="268"/>
    <col min="11521" max="11521" width="12.85546875" style="268" customWidth="1"/>
    <col min="11522" max="11522" width="54" style="268" customWidth="1"/>
    <col min="11523" max="11523" width="58.140625" style="268" customWidth="1"/>
    <col min="11524" max="11776" width="9.140625" style="268"/>
    <col min="11777" max="11777" width="12.85546875" style="268" customWidth="1"/>
    <col min="11778" max="11778" width="54" style="268" customWidth="1"/>
    <col min="11779" max="11779" width="58.140625" style="268" customWidth="1"/>
    <col min="11780" max="12032" width="9.140625" style="268"/>
    <col min="12033" max="12033" width="12.85546875" style="268" customWidth="1"/>
    <col min="12034" max="12034" width="54" style="268" customWidth="1"/>
    <col min="12035" max="12035" width="58.140625" style="268" customWidth="1"/>
    <col min="12036" max="12288" width="9.140625" style="268"/>
    <col min="12289" max="12289" width="12.85546875" style="268" customWidth="1"/>
    <col min="12290" max="12290" width="54" style="268" customWidth="1"/>
    <col min="12291" max="12291" width="58.140625" style="268" customWidth="1"/>
    <col min="12292" max="12544" width="9.140625" style="268"/>
    <col min="12545" max="12545" width="12.85546875" style="268" customWidth="1"/>
    <col min="12546" max="12546" width="54" style="268" customWidth="1"/>
    <col min="12547" max="12547" width="58.140625" style="268" customWidth="1"/>
    <col min="12548" max="12800" width="9.140625" style="268"/>
    <col min="12801" max="12801" width="12.85546875" style="268" customWidth="1"/>
    <col min="12802" max="12802" width="54" style="268" customWidth="1"/>
    <col min="12803" max="12803" width="58.140625" style="268" customWidth="1"/>
    <col min="12804" max="13056" width="9.140625" style="268"/>
    <col min="13057" max="13057" width="12.85546875" style="268" customWidth="1"/>
    <col min="13058" max="13058" width="54" style="268" customWidth="1"/>
    <col min="13059" max="13059" width="58.140625" style="268" customWidth="1"/>
    <col min="13060" max="13312" width="9.140625" style="268"/>
    <col min="13313" max="13313" width="12.85546875" style="268" customWidth="1"/>
    <col min="13314" max="13314" width="54" style="268" customWidth="1"/>
    <col min="13315" max="13315" width="58.140625" style="268" customWidth="1"/>
    <col min="13316" max="13568" width="9.140625" style="268"/>
    <col min="13569" max="13569" width="12.85546875" style="268" customWidth="1"/>
    <col min="13570" max="13570" width="54" style="268" customWidth="1"/>
    <col min="13571" max="13571" width="58.140625" style="268" customWidth="1"/>
    <col min="13572" max="13824" width="9.140625" style="268"/>
    <col min="13825" max="13825" width="12.85546875" style="268" customWidth="1"/>
    <col min="13826" max="13826" width="54" style="268" customWidth="1"/>
    <col min="13827" max="13827" width="58.140625" style="268" customWidth="1"/>
    <col min="13828" max="14080" width="9.140625" style="268"/>
    <col min="14081" max="14081" width="12.85546875" style="268" customWidth="1"/>
    <col min="14082" max="14082" width="54" style="268" customWidth="1"/>
    <col min="14083" max="14083" width="58.140625" style="268" customWidth="1"/>
    <col min="14084" max="14336" width="9.140625" style="268"/>
    <col min="14337" max="14337" width="12.85546875" style="268" customWidth="1"/>
    <col min="14338" max="14338" width="54" style="268" customWidth="1"/>
    <col min="14339" max="14339" width="58.140625" style="268" customWidth="1"/>
    <col min="14340" max="14592" width="9.140625" style="268"/>
    <col min="14593" max="14593" width="12.85546875" style="268" customWidth="1"/>
    <col min="14594" max="14594" width="54" style="268" customWidth="1"/>
    <col min="14595" max="14595" width="58.140625" style="268" customWidth="1"/>
    <col min="14596" max="14848" width="9.140625" style="268"/>
    <col min="14849" max="14849" width="12.85546875" style="268" customWidth="1"/>
    <col min="14850" max="14850" width="54" style="268" customWidth="1"/>
    <col min="14851" max="14851" width="58.140625" style="268" customWidth="1"/>
    <col min="14852" max="15104" width="9.140625" style="268"/>
    <col min="15105" max="15105" width="12.85546875" style="268" customWidth="1"/>
    <col min="15106" max="15106" width="54" style="268" customWidth="1"/>
    <col min="15107" max="15107" width="58.140625" style="268" customWidth="1"/>
    <col min="15108" max="15360" width="9.140625" style="268"/>
    <col min="15361" max="15361" width="12.85546875" style="268" customWidth="1"/>
    <col min="15362" max="15362" width="54" style="268" customWidth="1"/>
    <col min="15363" max="15363" width="58.140625" style="268" customWidth="1"/>
    <col min="15364" max="15616" width="9.140625" style="268"/>
    <col min="15617" max="15617" width="12.85546875" style="268" customWidth="1"/>
    <col min="15618" max="15618" width="54" style="268" customWidth="1"/>
    <col min="15619" max="15619" width="58.140625" style="268" customWidth="1"/>
    <col min="15620" max="15872" width="9.140625" style="268"/>
    <col min="15873" max="15873" width="12.85546875" style="268" customWidth="1"/>
    <col min="15874" max="15874" width="54" style="268" customWidth="1"/>
    <col min="15875" max="15875" width="58.140625" style="268" customWidth="1"/>
    <col min="15876" max="16128" width="9.140625" style="268"/>
    <col min="16129" max="16129" width="12.85546875" style="268" customWidth="1"/>
    <col min="16130" max="16130" width="54" style="268" customWidth="1"/>
    <col min="16131" max="16131" width="58.140625" style="268" customWidth="1"/>
    <col min="16132" max="16384" width="9.140625" style="268"/>
  </cols>
  <sheetData>
    <row r="1" spans="1:3" ht="30" customHeight="1" thickBot="1">
      <c r="A1" s="867" t="s">
        <v>1968</v>
      </c>
      <c r="B1" s="867"/>
      <c r="C1" s="867"/>
    </row>
    <row r="2" spans="1:3" s="351" customFormat="1" ht="18.75" thickBot="1">
      <c r="A2" s="378" t="s">
        <v>1969</v>
      </c>
      <c r="B2" s="375" t="s">
        <v>1970</v>
      </c>
      <c r="C2" s="374" t="s">
        <v>1971</v>
      </c>
    </row>
    <row r="3" spans="1:3" ht="24" customHeight="1" thickBot="1">
      <c r="A3" s="914" t="s">
        <v>1972</v>
      </c>
      <c r="B3" s="373" t="s">
        <v>1973</v>
      </c>
      <c r="C3" s="369" t="s">
        <v>1311</v>
      </c>
    </row>
    <row r="4" spans="1:3" ht="24" customHeight="1" thickBot="1">
      <c r="A4" s="865"/>
      <c r="B4" s="352" t="s">
        <v>1974</v>
      </c>
      <c r="C4" s="353" t="s">
        <v>1975</v>
      </c>
    </row>
    <row r="5" spans="1:3" ht="24" customHeight="1" thickBot="1">
      <c r="A5" s="865"/>
      <c r="B5" s="354" t="s">
        <v>1976</v>
      </c>
      <c r="C5" s="353" t="s">
        <v>1977</v>
      </c>
    </row>
    <row r="6" spans="1:3" ht="30.75" thickBot="1">
      <c r="A6" s="865"/>
      <c r="B6" s="376" t="s">
        <v>1978</v>
      </c>
      <c r="C6" s="355" t="s">
        <v>1979</v>
      </c>
    </row>
    <row r="7" spans="1:3" ht="20.25" customHeight="1" thickBot="1">
      <c r="A7" s="861" t="s">
        <v>1980</v>
      </c>
      <c r="B7" s="356" t="s">
        <v>1981</v>
      </c>
      <c r="C7" s="357" t="s">
        <v>1982</v>
      </c>
    </row>
    <row r="8" spans="1:3" ht="20.25" customHeight="1" thickBot="1">
      <c r="A8" s="861"/>
      <c r="B8" s="352" t="s">
        <v>1983</v>
      </c>
      <c r="C8" s="353" t="s">
        <v>1984</v>
      </c>
    </row>
    <row r="9" spans="1:3" ht="45.75" thickBot="1">
      <c r="A9" s="861"/>
      <c r="B9" s="354" t="s">
        <v>1985</v>
      </c>
      <c r="C9" s="353" t="s">
        <v>1986</v>
      </c>
    </row>
    <row r="10" spans="1:3" ht="21" customHeight="1" thickBot="1">
      <c r="A10" s="861"/>
      <c r="B10" s="352" t="s">
        <v>1987</v>
      </c>
      <c r="C10" s="353" t="s">
        <v>1764</v>
      </c>
    </row>
    <row r="11" spans="1:3" ht="21" customHeight="1" thickBot="1">
      <c r="A11" s="861"/>
      <c r="B11" s="367" t="s">
        <v>1988</v>
      </c>
      <c r="C11" s="358" t="s">
        <v>1989</v>
      </c>
    </row>
    <row r="12" spans="1:3" ht="62.25" customHeight="1" thickBot="1">
      <c r="A12" s="861" t="s">
        <v>1990</v>
      </c>
      <c r="B12" s="356" t="s">
        <v>1991</v>
      </c>
      <c r="C12" s="359" t="s">
        <v>1992</v>
      </c>
    </row>
    <row r="13" spans="1:3" ht="45.75" thickBot="1">
      <c r="A13" s="861"/>
      <c r="B13" s="354" t="s">
        <v>1993</v>
      </c>
      <c r="C13" s="353" t="s">
        <v>1994</v>
      </c>
    </row>
    <row r="14" spans="1:3" ht="47.25" customHeight="1" thickBot="1">
      <c r="A14" s="861"/>
      <c r="B14" s="354" t="s">
        <v>1995</v>
      </c>
      <c r="C14" s="360" t="s">
        <v>1996</v>
      </c>
    </row>
    <row r="15" spans="1:3" ht="30.75" thickBot="1">
      <c r="A15" s="861"/>
      <c r="B15" s="354" t="s">
        <v>1997</v>
      </c>
      <c r="C15" s="360" t="s">
        <v>1998</v>
      </c>
    </row>
    <row r="16" spans="1:3" ht="30.75" thickBot="1">
      <c r="A16" s="861"/>
      <c r="B16" s="361" t="s">
        <v>1999</v>
      </c>
      <c r="C16" s="362" t="s">
        <v>48</v>
      </c>
    </row>
    <row r="17" spans="1:3" ht="60.75" customHeight="1" thickBot="1">
      <c r="A17" s="861"/>
      <c r="B17" s="367" t="s">
        <v>2000</v>
      </c>
      <c r="C17" s="358" t="s">
        <v>2001</v>
      </c>
    </row>
    <row r="18" spans="1:3" ht="47.25" thickBot="1">
      <c r="A18" s="363" t="s">
        <v>2002</v>
      </c>
      <c r="B18" s="364" t="s">
        <v>2003</v>
      </c>
      <c r="C18" s="365" t="s">
        <v>2004</v>
      </c>
    </row>
    <row r="19" spans="1:3" ht="36" customHeight="1" thickBot="1">
      <c r="A19" s="861" t="s">
        <v>2005</v>
      </c>
      <c r="B19" s="356" t="s">
        <v>2006</v>
      </c>
      <c r="C19" s="357" t="s">
        <v>2007</v>
      </c>
    </row>
    <row r="20" spans="1:3" ht="45.75" thickBot="1">
      <c r="A20" s="861"/>
      <c r="B20" s="361" t="s">
        <v>2008</v>
      </c>
      <c r="C20" s="366" t="s">
        <v>1769</v>
      </c>
    </row>
    <row r="21" spans="1:3" ht="37.5" customHeight="1" thickBot="1">
      <c r="A21" s="861"/>
      <c r="B21" s="367" t="s">
        <v>2009</v>
      </c>
      <c r="C21" s="358" t="s">
        <v>2010</v>
      </c>
    </row>
    <row r="22" spans="1:3" ht="30.75" thickBot="1">
      <c r="A22" s="861" t="s">
        <v>2011</v>
      </c>
      <c r="B22" s="356" t="s">
        <v>2012</v>
      </c>
      <c r="C22" s="357" t="s">
        <v>2013</v>
      </c>
    </row>
    <row r="23" spans="1:3" ht="21.75" customHeight="1" thickBot="1">
      <c r="A23" s="865"/>
      <c r="B23" s="376" t="s">
        <v>2014</v>
      </c>
      <c r="C23" s="358" t="s">
        <v>2015</v>
      </c>
    </row>
    <row r="24" spans="1:3" ht="30.75" customHeight="1" thickBot="1">
      <c r="A24" s="861" t="s">
        <v>2016</v>
      </c>
      <c r="B24" s="361" t="s">
        <v>2017</v>
      </c>
      <c r="C24" s="366" t="s">
        <v>2018</v>
      </c>
    </row>
    <row r="25" spans="1:3" ht="39" customHeight="1" thickBot="1">
      <c r="A25" s="862"/>
      <c r="B25" s="367" t="s">
        <v>2019</v>
      </c>
      <c r="C25" s="358" t="s">
        <v>2020</v>
      </c>
    </row>
    <row r="26" spans="1:3" ht="31.5" customHeight="1">
      <c r="A26" s="863" t="s">
        <v>2021</v>
      </c>
      <c r="B26" s="356" t="s">
        <v>2012</v>
      </c>
      <c r="C26" s="357" t="s">
        <v>2013</v>
      </c>
    </row>
    <row r="27" spans="1:3" ht="35.25" customHeight="1" thickBot="1">
      <c r="A27" s="864"/>
      <c r="B27" s="367" t="s">
        <v>2022</v>
      </c>
      <c r="C27" s="355" t="s">
        <v>2023</v>
      </c>
    </row>
    <row r="28" spans="1:3" ht="60" customHeight="1">
      <c r="A28" s="864"/>
      <c r="B28" s="354" t="s">
        <v>2024</v>
      </c>
      <c r="C28" s="360" t="s">
        <v>2025</v>
      </c>
    </row>
    <row r="29" spans="1:3" ht="35.25" customHeight="1">
      <c r="A29" s="864"/>
      <c r="B29" s="354" t="s">
        <v>2026</v>
      </c>
      <c r="C29" s="353" t="s">
        <v>325</v>
      </c>
    </row>
    <row r="30" spans="1:3" ht="35.25" customHeight="1">
      <c r="A30" s="864"/>
      <c r="B30" s="368" t="s">
        <v>2027</v>
      </c>
      <c r="C30" s="369" t="s">
        <v>2028</v>
      </c>
    </row>
    <row r="31" spans="1:3" ht="49.5" customHeight="1" thickBot="1">
      <c r="A31" s="914"/>
      <c r="B31" s="354" t="s">
        <v>2029</v>
      </c>
      <c r="C31" s="353" t="s">
        <v>184</v>
      </c>
    </row>
    <row r="32" spans="1:3" ht="30" customHeight="1" thickBot="1">
      <c r="A32" s="861" t="s">
        <v>2030</v>
      </c>
      <c r="B32" s="356" t="s">
        <v>2031</v>
      </c>
      <c r="C32" s="357" t="s">
        <v>2032</v>
      </c>
    </row>
    <row r="33" spans="1:3" ht="21" customHeight="1" thickBot="1">
      <c r="A33" s="861"/>
      <c r="B33" s="370" t="s">
        <v>2033</v>
      </c>
      <c r="C33" s="353" t="s">
        <v>2034</v>
      </c>
    </row>
    <row r="34" spans="1:3" ht="30.75" thickBot="1">
      <c r="A34" s="861"/>
      <c r="B34" s="354" t="s">
        <v>2035</v>
      </c>
      <c r="C34" s="353" t="s">
        <v>140</v>
      </c>
    </row>
    <row r="35" spans="1:3" ht="30.75" thickBot="1">
      <c r="A35" s="861"/>
      <c r="B35" s="367" t="s">
        <v>2036</v>
      </c>
      <c r="C35" s="358" t="s">
        <v>230</v>
      </c>
    </row>
    <row r="36" spans="1:3" ht="46.5" customHeight="1" thickBot="1">
      <c r="A36" s="865" t="s">
        <v>2037</v>
      </c>
      <c r="B36" s="368" t="s">
        <v>2029</v>
      </c>
      <c r="C36" s="369" t="s">
        <v>184</v>
      </c>
    </row>
    <row r="37" spans="1:3" ht="30.75" thickBot="1">
      <c r="A37" s="865"/>
      <c r="B37" s="354" t="s">
        <v>2038</v>
      </c>
      <c r="C37" s="353" t="s">
        <v>74</v>
      </c>
    </row>
    <row r="38" spans="1:3" ht="23.25" customHeight="1" thickBot="1">
      <c r="A38" s="866"/>
      <c r="B38" s="361" t="s">
        <v>2039</v>
      </c>
      <c r="C38" s="366" t="s">
        <v>2040</v>
      </c>
    </row>
    <row r="39" spans="1:3" ht="70.5" customHeight="1" thickBot="1">
      <c r="A39" s="363" t="s">
        <v>2041</v>
      </c>
      <c r="B39" s="377" t="s">
        <v>2042</v>
      </c>
      <c r="C39" s="372" t="s">
        <v>176</v>
      </c>
    </row>
  </sheetData>
  <sheetProtection algorithmName="SHA-512" hashValue="29yxFmSx/pUpixJbB3iqxv7TtU68xUQolxsbSuklLhfoXhPAduYSZNuuwkxZzQ+gRN/6WURTfoXd0IUuYhObpQ==" saltValue="MN4bl9MOqThnhuZFsw0bsQ==" spinCount="100000" sheet="1" objects="1" scenarios="1"/>
  <mergeCells count="10">
    <mergeCell ref="A24:A25"/>
    <mergeCell ref="A26:A31"/>
    <mergeCell ref="A32:A35"/>
    <mergeCell ref="A36:A38"/>
    <mergeCell ref="A1:C1"/>
    <mergeCell ref="A3:A6"/>
    <mergeCell ref="A7:A11"/>
    <mergeCell ref="A12:A17"/>
    <mergeCell ref="A19:A21"/>
    <mergeCell ref="A22:A23"/>
  </mergeCells>
  <hyperlinks>
    <hyperlink ref="B18" r:id="rId1" display="http://www.isixsigma.com/st/data/" xr:uid="{C687294E-6D42-4C15-8D4A-2633332969C5}"/>
    <hyperlink ref="B33" r:id="rId2" display="http://www.isixsigma.com/st/data/" xr:uid="{1F45AB66-C085-4D9B-9C14-ACA0500589D0}"/>
  </hyperlinks>
  <printOptions horizontalCentered="1"/>
  <pageMargins left="0.5" right="0.25" top="0.5" bottom="0.75" header="0.5" footer="0.5"/>
  <pageSetup scale="79" fitToHeight="2" orientation="portrait" r:id="rId3"/>
  <headerFooter alignWithMargins="0">
    <oddFooter>Page &amp;P of &amp;N</oddFooter>
  </headerFooter>
  <rowBreaks count="1" manualBreakCount="1">
    <brk id="31" max="2"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C3648-96DD-47B3-8631-7DF9C1E9D003}">
  <sheetPr codeName="Sheet9"/>
  <dimension ref="A1:H38"/>
  <sheetViews>
    <sheetView zoomScale="50" zoomScaleNormal="100" workbookViewId="0">
      <selection activeCell="L35" sqref="L35"/>
    </sheetView>
  </sheetViews>
  <sheetFormatPr defaultColWidth="12.140625" defaultRowHeight="15.75"/>
  <cols>
    <col min="1" max="6" width="12.140625" style="16"/>
    <col min="7" max="7" width="35.140625" style="16" customWidth="1"/>
    <col min="8" max="16384" width="12.140625" style="16"/>
  </cols>
  <sheetData>
    <row r="1" spans="1:8" ht="42" customHeight="1">
      <c r="A1" s="551" t="s">
        <v>598</v>
      </c>
      <c r="B1" s="551"/>
      <c r="C1" s="551"/>
      <c r="D1" s="551"/>
      <c r="E1" s="551"/>
      <c r="F1" s="551"/>
      <c r="G1" s="551"/>
    </row>
    <row r="2" spans="1:8" ht="180" customHeight="1">
      <c r="A2" s="552" t="s">
        <v>599</v>
      </c>
      <c r="B2" s="552"/>
      <c r="C2" s="552"/>
      <c r="D2" s="552"/>
      <c r="E2" s="552"/>
      <c r="F2" s="552"/>
      <c r="G2" s="552"/>
    </row>
    <row r="3" spans="1:8" ht="16.5" customHeight="1">
      <c r="A3" s="511"/>
      <c r="B3" s="511"/>
      <c r="C3" s="511"/>
      <c r="D3" s="511"/>
      <c r="E3" s="511"/>
      <c r="F3" s="511"/>
      <c r="G3" s="511"/>
    </row>
    <row r="4" spans="1:8" ht="18" customHeight="1">
      <c r="A4" s="872" t="s">
        <v>600</v>
      </c>
      <c r="B4" s="872"/>
      <c r="C4" s="872"/>
      <c r="D4" s="872"/>
      <c r="E4" s="872"/>
      <c r="F4" s="872"/>
      <c r="G4" s="872"/>
    </row>
    <row r="5" spans="1:8" s="512" customFormat="1" ht="18" customHeight="1">
      <c r="A5" s="513" t="s">
        <v>601</v>
      </c>
      <c r="B5" s="514"/>
      <c r="C5" s="514"/>
      <c r="D5" s="514"/>
      <c r="E5" s="514"/>
      <c r="F5" s="514"/>
      <c r="G5" s="514"/>
    </row>
    <row r="6" spans="1:8" s="512" customFormat="1" ht="38.25" customHeight="1">
      <c r="A6" s="515"/>
      <c r="B6" s="555" t="s">
        <v>602</v>
      </c>
      <c r="C6" s="555"/>
      <c r="D6" s="555"/>
      <c r="E6" s="555"/>
      <c r="F6" s="555"/>
      <c r="G6" s="555"/>
      <c r="H6" s="515"/>
    </row>
    <row r="7" spans="1:8" s="512" customFormat="1" ht="18" customHeight="1">
      <c r="A7" s="515"/>
      <c r="B7" s="556" t="s">
        <v>603</v>
      </c>
      <c r="C7" s="556"/>
      <c r="D7" s="556"/>
      <c r="E7" s="556"/>
      <c r="F7" s="556"/>
      <c r="G7" s="556"/>
      <c r="H7" s="515"/>
    </row>
    <row r="8" spans="1:8" ht="39" customHeight="1">
      <c r="A8" s="555" t="s">
        <v>604</v>
      </c>
      <c r="B8" s="555"/>
      <c r="C8" s="555"/>
      <c r="D8" s="555"/>
      <c r="E8" s="555"/>
      <c r="F8" s="555"/>
      <c r="G8" s="555"/>
      <c r="H8" s="517"/>
    </row>
    <row r="9" spans="1:8" ht="18" customHeight="1">
      <c r="A9" s="514" t="s">
        <v>605</v>
      </c>
      <c r="B9" s="514"/>
      <c r="C9" s="514"/>
      <c r="D9" s="514"/>
      <c r="E9" s="514"/>
      <c r="F9" s="514"/>
      <c r="G9" s="516"/>
      <c r="H9" s="517"/>
    </row>
    <row r="10" spans="1:8" ht="18" customHeight="1">
      <c r="A10" s="518" t="s">
        <v>606</v>
      </c>
      <c r="B10" s="519"/>
      <c r="C10" s="519"/>
      <c r="D10" s="519"/>
      <c r="E10" s="519"/>
      <c r="F10" s="519"/>
      <c r="G10" s="516"/>
      <c r="H10" s="517"/>
    </row>
    <row r="11" spans="1:8" ht="18" customHeight="1">
      <c r="A11" s="516"/>
      <c r="B11" s="513" t="s">
        <v>607</v>
      </c>
      <c r="C11" s="516"/>
      <c r="D11" s="516"/>
      <c r="E11" s="516"/>
      <c r="F11" s="516"/>
      <c r="G11" s="516"/>
      <c r="H11" s="517"/>
    </row>
    <row r="12" spans="1:8" ht="18" customHeight="1">
      <c r="A12" s="516"/>
      <c r="B12" s="513" t="s">
        <v>608</v>
      </c>
      <c r="C12" s="516"/>
      <c r="D12" s="516"/>
      <c r="E12" s="516"/>
      <c r="F12" s="516"/>
      <c r="G12" s="516"/>
      <c r="H12" s="517"/>
    </row>
    <row r="13" spans="1:8" ht="18" customHeight="1">
      <c r="A13" s="516"/>
      <c r="B13" s="513" t="s">
        <v>609</v>
      </c>
      <c r="C13" s="516"/>
      <c r="D13" s="516"/>
      <c r="E13" s="516"/>
      <c r="F13" s="516"/>
      <c r="G13" s="516"/>
      <c r="H13" s="517"/>
    </row>
    <row r="14" spans="1:8" ht="48" customHeight="1">
      <c r="A14" s="554" t="s">
        <v>610</v>
      </c>
      <c r="B14" s="554"/>
      <c r="C14" s="554"/>
      <c r="D14" s="554"/>
      <c r="E14" s="554"/>
      <c r="F14" s="554"/>
      <c r="G14" s="554"/>
      <c r="H14" s="517"/>
    </row>
    <row r="15" spans="1:8" ht="32.1" customHeight="1">
      <c r="A15" s="553" t="s">
        <v>611</v>
      </c>
      <c r="B15" s="553"/>
      <c r="C15" s="553"/>
      <c r="D15" s="553"/>
      <c r="E15" s="553"/>
      <c r="F15" s="553"/>
      <c r="G15" s="553"/>
    </row>
    <row r="16" spans="1:8" ht="255.95" customHeight="1">
      <c r="A16" s="550" t="s">
        <v>612</v>
      </c>
      <c r="B16" s="550"/>
      <c r="C16" s="550"/>
      <c r="D16" s="550"/>
      <c r="E16" s="550"/>
      <c r="F16" s="550"/>
      <c r="G16" s="550"/>
    </row>
    <row r="17" spans="1:7" ht="81.95" customHeight="1">
      <c r="A17" s="550" t="s">
        <v>613</v>
      </c>
      <c r="B17" s="550"/>
      <c r="C17" s="550"/>
      <c r="D17" s="550"/>
      <c r="E17" s="550"/>
      <c r="F17" s="550"/>
      <c r="G17" s="550"/>
    </row>
    <row r="18" spans="1:7" ht="141" customHeight="1">
      <c r="A18" s="552" t="s">
        <v>614</v>
      </c>
      <c r="B18" s="557"/>
      <c r="C18" s="557"/>
      <c r="D18" s="557"/>
      <c r="E18" s="557"/>
      <c r="F18" s="557"/>
      <c r="G18" s="557"/>
    </row>
    <row r="19" spans="1:7" ht="21">
      <c r="A19" s="553" t="s">
        <v>615</v>
      </c>
      <c r="B19" s="553"/>
      <c r="C19" s="553"/>
      <c r="D19" s="553"/>
      <c r="E19" s="553"/>
      <c r="F19" s="553"/>
      <c r="G19" s="553"/>
    </row>
    <row r="20" spans="1:7" ht="240.95" customHeight="1">
      <c r="A20" s="558" t="s">
        <v>616</v>
      </c>
      <c r="B20" s="558"/>
      <c r="C20" s="558"/>
      <c r="D20" s="558"/>
      <c r="E20" s="558"/>
      <c r="F20" s="558"/>
      <c r="G20" s="558"/>
    </row>
    <row r="21" spans="1:7" ht="33.950000000000003" customHeight="1">
      <c r="A21" s="553" t="s">
        <v>617</v>
      </c>
      <c r="B21" s="553"/>
      <c r="C21" s="553"/>
      <c r="D21" s="553"/>
      <c r="E21" s="553"/>
      <c r="F21" s="553"/>
      <c r="G21" s="553"/>
    </row>
    <row r="22" spans="1:7" ht="90" customHeight="1">
      <c r="A22" s="550" t="s">
        <v>618</v>
      </c>
      <c r="B22" s="559"/>
      <c r="C22" s="559"/>
      <c r="D22" s="559"/>
      <c r="E22" s="559"/>
      <c r="F22" s="559"/>
      <c r="G22" s="559"/>
    </row>
    <row r="23" spans="1:7" ht="249.75" customHeight="1">
      <c r="A23" s="550" t="s">
        <v>619</v>
      </c>
      <c r="B23" s="550"/>
      <c r="C23" s="550"/>
      <c r="D23" s="550"/>
      <c r="E23" s="550"/>
      <c r="F23" s="550"/>
      <c r="G23" s="550"/>
    </row>
    <row r="24" spans="1:7" ht="113.1" customHeight="1">
      <c r="A24" s="550"/>
      <c r="B24" s="550"/>
      <c r="C24" s="550"/>
      <c r="D24" s="550"/>
      <c r="E24" s="550"/>
      <c r="F24" s="550"/>
      <c r="G24" s="550"/>
    </row>
    <row r="25" spans="1:7" ht="186.75" customHeight="1"/>
    <row r="26" spans="1:7" ht="21">
      <c r="A26" s="553" t="s">
        <v>620</v>
      </c>
      <c r="B26" s="553"/>
      <c r="C26" s="553"/>
      <c r="D26" s="553"/>
      <c r="E26" s="553"/>
      <c r="F26" s="553"/>
      <c r="G26" s="553"/>
    </row>
    <row r="27" spans="1:7" ht="132" customHeight="1">
      <c r="A27" s="550" t="s">
        <v>621</v>
      </c>
      <c r="B27" s="550"/>
      <c r="C27" s="550"/>
      <c r="D27" s="550"/>
      <c r="E27" s="550"/>
      <c r="F27" s="550"/>
      <c r="G27" s="550"/>
    </row>
    <row r="28" spans="1:7" ht="127.5" customHeight="1">
      <c r="A28" s="550" t="s">
        <v>622</v>
      </c>
      <c r="B28" s="550"/>
      <c r="C28" s="550"/>
      <c r="D28" s="550"/>
      <c r="E28" s="550"/>
      <c r="F28" s="550"/>
      <c r="G28" s="550"/>
    </row>
    <row r="29" spans="1:7" ht="34.35" customHeight="1">
      <c r="A29" s="553" t="s">
        <v>623</v>
      </c>
      <c r="B29" s="553"/>
      <c r="C29" s="553"/>
      <c r="D29" s="553"/>
      <c r="E29" s="553"/>
      <c r="F29" s="553"/>
      <c r="G29" s="553"/>
    </row>
    <row r="30" spans="1:7" ht="141.6" customHeight="1">
      <c r="A30" s="550" t="s">
        <v>624</v>
      </c>
      <c r="B30" s="550"/>
      <c r="C30" s="550"/>
      <c r="D30" s="550"/>
      <c r="E30" s="550"/>
      <c r="F30" s="550"/>
      <c r="G30" s="550"/>
    </row>
    <row r="31" spans="1:7" ht="82.35" customHeight="1">
      <c r="A31" s="550" t="s">
        <v>625</v>
      </c>
      <c r="B31" s="550"/>
      <c r="C31" s="550"/>
      <c r="D31" s="550"/>
      <c r="E31" s="550"/>
      <c r="F31" s="550"/>
      <c r="G31" s="550"/>
    </row>
    <row r="32" spans="1:7" ht="64.349999999999994" customHeight="1">
      <c r="A32" s="550" t="s">
        <v>626</v>
      </c>
      <c r="B32" s="550"/>
      <c r="C32" s="550"/>
      <c r="D32" s="550"/>
      <c r="E32" s="550"/>
      <c r="F32" s="550"/>
      <c r="G32" s="550"/>
    </row>
    <row r="33" spans="1:7" ht="27.6" customHeight="1">
      <c r="A33" s="873" t="s">
        <v>627</v>
      </c>
      <c r="B33" s="873"/>
      <c r="C33" s="873"/>
      <c r="D33" s="873"/>
      <c r="E33" s="873"/>
      <c r="F33" s="873"/>
      <c r="G33" s="873"/>
    </row>
    <row r="34" spans="1:7">
      <c r="A34" s="874" t="s">
        <v>628</v>
      </c>
      <c r="B34" s="875"/>
      <c r="C34" s="875"/>
      <c r="D34" s="875"/>
      <c r="E34" s="875"/>
      <c r="F34" s="875"/>
      <c r="G34" s="875"/>
    </row>
    <row r="35" spans="1:7" ht="41.1" customHeight="1">
      <c r="A35" s="553" t="s">
        <v>629</v>
      </c>
      <c r="B35" s="553"/>
      <c r="C35" s="553"/>
      <c r="D35" s="553"/>
      <c r="E35" s="553"/>
      <c r="F35" s="553"/>
      <c r="G35" s="553"/>
    </row>
    <row r="36" spans="1:7" ht="223.5" customHeight="1">
      <c r="A36" s="550" t="s">
        <v>630</v>
      </c>
      <c r="B36" s="550"/>
      <c r="C36" s="550"/>
      <c r="D36" s="550"/>
      <c r="E36" s="550"/>
      <c r="F36" s="550"/>
      <c r="G36" s="550"/>
    </row>
    <row r="37" spans="1:7" ht="29.1" customHeight="1">
      <c r="A37" s="550" t="s">
        <v>631</v>
      </c>
      <c r="B37" s="550"/>
      <c r="C37" s="550"/>
      <c r="D37" s="550"/>
      <c r="E37" s="550"/>
      <c r="F37" s="550"/>
      <c r="G37" s="550"/>
    </row>
    <row r="38" spans="1:7">
      <c r="A38" s="876"/>
      <c r="B38" s="876"/>
      <c r="C38" s="876"/>
      <c r="D38" s="876"/>
      <c r="E38" s="876"/>
      <c r="F38" s="876"/>
      <c r="G38" s="876"/>
    </row>
  </sheetData>
  <sheetProtection algorithmName="SHA-512" hashValue="ds2PBC4mqkzpYwkeV3YVXjjI8Ubh12rRGhQal6lJwH+jtkYhpn7RlYBT9q26mIxlvD/W2WEiSIJqx5dG7OXpzQ==" saltValue="BKO1SlQ5qN77fGKVKsWcOQ==" spinCount="100000" sheet="1" objects="1" scenarios="1"/>
  <customSheetViews>
    <customSheetView guid="{15F8A144-BC19-4B70-B468-75C2D0F16780}" showPageBreaks="1" view="pageLayout">
      <selection activeCell="A2" sqref="A2:G2"/>
      <pageMargins left="0" right="0" top="0" bottom="0" header="0" footer="0"/>
      <pageSetup orientation="portrait" r:id="rId1"/>
      <headerFooter>
        <oddHeader>&amp;L&amp;G</oddHeader>
      </headerFooter>
    </customSheetView>
  </customSheetViews>
  <mergeCells count="30">
    <mergeCell ref="A37:G37"/>
    <mergeCell ref="A38:G38"/>
    <mergeCell ref="A31:G31"/>
    <mergeCell ref="A32:G32"/>
    <mergeCell ref="A33:G33"/>
    <mergeCell ref="A34:G34"/>
    <mergeCell ref="A35:G35"/>
    <mergeCell ref="A36:G36"/>
    <mergeCell ref="A30:G30"/>
    <mergeCell ref="A18:G18"/>
    <mergeCell ref="A19:G19"/>
    <mergeCell ref="A20:G20"/>
    <mergeCell ref="A21:G21"/>
    <mergeCell ref="A22:G22"/>
    <mergeCell ref="A23:G23"/>
    <mergeCell ref="A24:G24"/>
    <mergeCell ref="A26:G26"/>
    <mergeCell ref="A27:G27"/>
    <mergeCell ref="A28:G28"/>
    <mergeCell ref="A29:G29"/>
    <mergeCell ref="A17:G17"/>
    <mergeCell ref="A1:G1"/>
    <mergeCell ref="A2:G2"/>
    <mergeCell ref="A4:G4"/>
    <mergeCell ref="A15:G15"/>
    <mergeCell ref="A16:G16"/>
    <mergeCell ref="A14:G14"/>
    <mergeCell ref="B6:G6"/>
    <mergeCell ref="B7:G7"/>
    <mergeCell ref="A8:G8"/>
  </mergeCells>
  <hyperlinks>
    <hyperlink ref="A34" r:id="rId2" xr:uid="{8261A02E-CF34-4D6C-B151-9FE6091600BA}"/>
    <hyperlink ref="B34" r:id="rId3" display="http://www.ame.org/excellence-awards" xr:uid="{5C361229-E4E1-4D66-8BB8-862F30D9EDBF}"/>
    <hyperlink ref="C34" r:id="rId4" display="http://www.ame.org/excellence-awards" xr:uid="{AA795BD7-C789-4A6B-8D67-8BA498ADA3C2}"/>
    <hyperlink ref="D34" r:id="rId5" display="http://www.ame.org/excellence-awards" xr:uid="{FC73564C-FBB5-4927-908C-AF4854F3799A}"/>
    <hyperlink ref="E34" r:id="rId6" display="http://www.ame.org/excellence-awards" xr:uid="{27CC1841-2143-4C8F-A6A4-0F1220DD6F0F}"/>
    <hyperlink ref="F34" r:id="rId7" display="http://www.ame.org/excellence-awards" xr:uid="{FEBAD648-9134-4698-80D9-AD9008132536}"/>
    <hyperlink ref="G34" r:id="rId8" display="http://www.ame.org/excellence-awards" xr:uid="{82003E7D-39FE-4132-A2B3-84DF70C7B019}"/>
  </hyperlinks>
  <pageMargins left="0.25" right="0.25" top="0.111111111" bottom="0.20833333300000001" header="0.5" footer="0.5"/>
  <pageSetup orientation="landscape" r:id="rId9"/>
  <headerFooter>
    <oddHeader>&amp;L&amp;G</oddHeader>
  </headerFooter>
  <drawing r:id="rId10"/>
  <legacyDrawingHF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C5CC-B313-49C2-9B00-7E052070F258}">
  <sheetPr codeName="Sheet10">
    <tabColor rgb="FFFFFF00"/>
    <pageSetUpPr fitToPage="1"/>
  </sheetPr>
  <dimension ref="A1:AL531"/>
  <sheetViews>
    <sheetView zoomScale="62" zoomScaleNormal="40" workbookViewId="0">
      <selection activeCell="L35" sqref="L35"/>
    </sheetView>
  </sheetViews>
  <sheetFormatPr defaultColWidth="12.5703125" defaultRowHeight="42" customHeight="1"/>
  <cols>
    <col min="1" max="1" width="8.7109375" style="18" customWidth="1"/>
    <col min="2" max="2" width="7" style="18" customWidth="1"/>
    <col min="3" max="3" width="8.140625" style="18" customWidth="1"/>
    <col min="4" max="4" width="28.140625" style="18" customWidth="1"/>
    <col min="5" max="5" width="113.85546875" style="63" customWidth="1"/>
    <col min="6" max="6" width="9.7109375" style="18" customWidth="1"/>
    <col min="7" max="7" width="0.140625" style="18" customWidth="1"/>
    <col min="8" max="8" width="17.7109375" style="64" customWidth="1"/>
    <col min="9" max="9" width="19" style="64" customWidth="1"/>
    <col min="10" max="10" width="95" style="18" customWidth="1"/>
    <col min="11" max="37" width="12.5703125" style="18"/>
    <col min="38" max="38" width="20" style="18" customWidth="1"/>
    <col min="39" max="16384" width="12.5703125" style="18"/>
  </cols>
  <sheetData>
    <row r="1" spans="1:38" ht="62.1" customHeight="1" thickBot="1">
      <c r="A1" s="560" t="s">
        <v>632</v>
      </c>
      <c r="B1" s="561"/>
      <c r="C1" s="561"/>
      <c r="D1" s="561"/>
      <c r="E1" s="562"/>
      <c r="F1" s="16"/>
      <c r="G1" s="16"/>
      <c r="H1" s="17"/>
      <c r="I1" s="17"/>
      <c r="J1" s="16"/>
      <c r="L1" s="16"/>
      <c r="M1" s="16"/>
      <c r="N1" s="16"/>
      <c r="O1" s="16"/>
      <c r="P1" s="16"/>
      <c r="Q1" s="16"/>
      <c r="R1" s="16"/>
      <c r="S1" s="16"/>
      <c r="T1" s="16"/>
      <c r="U1" s="16"/>
      <c r="V1" s="16"/>
      <c r="W1" s="16"/>
      <c r="X1" s="16"/>
      <c r="Y1" s="16"/>
      <c r="Z1" s="16"/>
      <c r="AA1" s="16"/>
      <c r="AB1" s="16"/>
      <c r="AC1" s="16"/>
      <c r="AD1" s="16"/>
      <c r="AE1" s="16"/>
      <c r="AF1" s="16"/>
      <c r="AG1" s="16"/>
      <c r="AH1" s="16"/>
      <c r="AI1" s="16"/>
    </row>
    <row r="2" spans="1:38" ht="54" customHeight="1" thickBot="1">
      <c r="A2" s="19" t="s">
        <v>633</v>
      </c>
      <c r="B2" s="563"/>
      <c r="C2" s="564"/>
      <c r="D2" s="20" t="s">
        <v>634</v>
      </c>
      <c r="E2" s="21"/>
      <c r="F2" s="16"/>
      <c r="G2" s="16"/>
      <c r="H2" s="17"/>
      <c r="I2" s="22" t="s">
        <v>635</v>
      </c>
      <c r="J2" s="22" t="s">
        <v>635</v>
      </c>
      <c r="L2" s="16"/>
      <c r="M2" s="16"/>
      <c r="N2" s="16"/>
      <c r="O2" s="16"/>
      <c r="P2" s="16"/>
      <c r="Q2" s="16"/>
      <c r="R2" s="16"/>
      <c r="S2" s="16"/>
      <c r="T2" s="16"/>
      <c r="U2" s="16"/>
      <c r="V2" s="16"/>
      <c r="W2" s="16"/>
      <c r="X2" s="16"/>
      <c r="Y2" s="16"/>
      <c r="Z2" s="16"/>
      <c r="AA2" s="16"/>
      <c r="AB2" s="16"/>
      <c r="AC2" s="16"/>
      <c r="AD2" s="16"/>
      <c r="AE2" s="16"/>
      <c r="AF2" s="16"/>
      <c r="AG2" s="16"/>
      <c r="AH2" s="16"/>
      <c r="AI2" s="16"/>
    </row>
    <row r="3" spans="1:38" ht="105.75" customHeight="1" thickBot="1">
      <c r="A3" s="565" t="s">
        <v>636</v>
      </c>
      <c r="B3" s="566"/>
      <c r="C3" s="23" t="s">
        <v>637</v>
      </c>
      <c r="D3" s="877" t="s">
        <v>638</v>
      </c>
      <c r="E3" s="24" t="s">
        <v>639</v>
      </c>
      <c r="F3" s="25" t="s">
        <v>640</v>
      </c>
      <c r="H3" s="26"/>
      <c r="I3" s="27" t="s">
        <v>641</v>
      </c>
      <c r="J3" s="28" t="s">
        <v>642</v>
      </c>
      <c r="L3" s="16"/>
      <c r="M3" s="16"/>
      <c r="N3" s="16"/>
      <c r="O3" s="16"/>
      <c r="P3" s="16"/>
      <c r="Q3" s="16"/>
      <c r="R3" s="16"/>
      <c r="S3" s="16"/>
      <c r="T3" s="16"/>
      <c r="U3" s="16"/>
      <c r="V3" s="16"/>
      <c r="W3" s="16"/>
      <c r="X3" s="29" t="s">
        <v>643</v>
      </c>
      <c r="Y3" s="16"/>
      <c r="Z3" s="16"/>
      <c r="AA3" s="16"/>
      <c r="AB3" s="16"/>
      <c r="AC3" s="16"/>
      <c r="AD3" s="16"/>
      <c r="AE3" s="16"/>
      <c r="AL3" s="30"/>
    </row>
    <row r="4" spans="1:38" ht="100.5" customHeight="1" thickBot="1">
      <c r="A4" s="567" t="s">
        <v>644</v>
      </c>
      <c r="B4" s="568"/>
      <c r="C4" s="572">
        <v>1</v>
      </c>
      <c r="D4" s="574" t="s">
        <v>645</v>
      </c>
      <c r="E4" s="575" t="s">
        <v>646</v>
      </c>
      <c r="F4" s="31" t="s">
        <v>643</v>
      </c>
      <c r="H4" s="577" t="s">
        <v>647</v>
      </c>
      <c r="I4" s="580" t="s">
        <v>648</v>
      </c>
      <c r="J4" s="32" t="s">
        <v>649</v>
      </c>
      <c r="L4" s="16"/>
      <c r="M4" s="16"/>
      <c r="N4" s="16"/>
      <c r="O4" s="16"/>
      <c r="P4" s="16"/>
      <c r="Q4" s="16"/>
      <c r="R4" s="16"/>
      <c r="S4" s="16"/>
      <c r="T4" s="16"/>
      <c r="U4" s="16"/>
      <c r="V4" s="16"/>
      <c r="W4" s="16"/>
      <c r="X4" s="29" t="s">
        <v>650</v>
      </c>
      <c r="Y4" s="16"/>
      <c r="Z4" s="16"/>
      <c r="AA4" s="16"/>
      <c r="AB4" s="16"/>
      <c r="AC4" s="16"/>
      <c r="AD4" s="16"/>
      <c r="AE4" s="16"/>
      <c r="AL4" s="30"/>
    </row>
    <row r="5" spans="1:38" ht="51.75" customHeight="1" thickBot="1">
      <c r="A5" s="569"/>
      <c r="B5" s="570"/>
      <c r="C5" s="573"/>
      <c r="D5" s="878"/>
      <c r="E5" s="576"/>
      <c r="F5" s="31" t="s">
        <v>650</v>
      </c>
      <c r="H5" s="578"/>
      <c r="I5" s="581"/>
      <c r="J5" s="585"/>
      <c r="L5" s="16"/>
      <c r="M5" s="16"/>
      <c r="N5" s="16"/>
      <c r="O5" s="16"/>
      <c r="P5" s="16"/>
      <c r="Q5" s="16"/>
      <c r="R5" s="16"/>
      <c r="S5" s="16"/>
      <c r="T5" s="16"/>
      <c r="U5" s="16"/>
      <c r="V5" s="16"/>
      <c r="W5" s="16"/>
      <c r="X5" s="29" t="s">
        <v>651</v>
      </c>
      <c r="Y5" s="16"/>
      <c r="Z5" s="16"/>
      <c r="AA5" s="16"/>
      <c r="AB5" s="16"/>
      <c r="AC5" s="16"/>
      <c r="AD5" s="16"/>
      <c r="AE5" s="16"/>
      <c r="AL5" s="30"/>
    </row>
    <row r="6" spans="1:38" ht="24" thickBot="1">
      <c r="A6" s="569"/>
      <c r="B6" s="570"/>
      <c r="C6" s="573"/>
      <c r="D6" s="574" t="s">
        <v>652</v>
      </c>
      <c r="E6" s="594" t="s">
        <v>653</v>
      </c>
      <c r="F6" s="31" t="s">
        <v>651</v>
      </c>
      <c r="H6" s="579"/>
      <c r="I6" s="581"/>
      <c r="J6" s="585"/>
      <c r="L6" s="16"/>
      <c r="M6" s="16"/>
      <c r="N6" s="16"/>
      <c r="O6" s="16"/>
      <c r="P6" s="16"/>
      <c r="Q6" s="16"/>
      <c r="R6" s="16"/>
      <c r="S6" s="16"/>
      <c r="T6" s="16"/>
      <c r="U6" s="16"/>
      <c r="V6" s="16"/>
      <c r="W6" s="16"/>
      <c r="X6" s="29" t="s">
        <v>654</v>
      </c>
      <c r="Y6" s="16"/>
      <c r="Z6" s="16"/>
      <c r="AA6" s="16"/>
      <c r="AB6" s="16"/>
      <c r="AC6" s="16"/>
      <c r="AD6" s="16"/>
      <c r="AE6" s="16"/>
      <c r="AL6" s="30"/>
    </row>
    <row r="7" spans="1:38" ht="42.95" customHeight="1" thickBot="1">
      <c r="A7" s="569"/>
      <c r="B7" s="570"/>
      <c r="C7" s="573"/>
      <c r="D7" s="878"/>
      <c r="E7" s="595"/>
      <c r="F7" s="33" t="s">
        <v>654</v>
      </c>
      <c r="H7" s="591" t="s">
        <v>655</v>
      </c>
      <c r="I7" s="581"/>
      <c r="J7" s="585"/>
      <c r="L7" s="16"/>
      <c r="M7" s="16"/>
      <c r="N7" s="16"/>
      <c r="O7" s="16"/>
      <c r="P7" s="16"/>
      <c r="Q7" s="16"/>
      <c r="R7" s="16"/>
      <c r="S7" s="16"/>
      <c r="T7" s="16"/>
      <c r="U7" s="16"/>
      <c r="V7" s="16"/>
      <c r="W7" s="16"/>
      <c r="X7" s="29" t="s">
        <v>656</v>
      </c>
      <c r="Y7" s="16"/>
      <c r="Z7" s="16"/>
      <c r="AA7" s="16"/>
      <c r="AB7" s="16"/>
      <c r="AC7" s="16"/>
      <c r="AD7" s="16"/>
      <c r="AE7" s="16"/>
      <c r="AL7" s="30"/>
    </row>
    <row r="8" spans="1:38" ht="24" thickBot="1">
      <c r="A8" s="569"/>
      <c r="B8" s="570"/>
      <c r="C8" s="573"/>
      <c r="D8" s="574" t="s">
        <v>657</v>
      </c>
      <c r="E8" s="594" t="s">
        <v>658</v>
      </c>
      <c r="F8" s="33" t="s">
        <v>656</v>
      </c>
      <c r="H8" s="592"/>
      <c r="I8" s="581"/>
      <c r="J8" s="585"/>
      <c r="L8" s="16"/>
      <c r="M8" s="16"/>
      <c r="N8" s="16"/>
      <c r="O8" s="16"/>
      <c r="P8" s="16"/>
      <c r="Q8" s="16"/>
      <c r="R8" s="16"/>
      <c r="S8" s="16"/>
      <c r="T8" s="16"/>
      <c r="U8" s="16"/>
      <c r="V8" s="16"/>
      <c r="W8" s="16"/>
      <c r="X8" s="29" t="s">
        <v>659</v>
      </c>
      <c r="Y8" s="16"/>
      <c r="Z8" s="16"/>
      <c r="AA8" s="16"/>
      <c r="AB8" s="16"/>
      <c r="AC8" s="16"/>
      <c r="AD8" s="16"/>
      <c r="AE8" s="16"/>
      <c r="AL8" s="30"/>
    </row>
    <row r="9" spans="1:38" ht="56.1" customHeight="1" thickBot="1">
      <c r="A9" s="569"/>
      <c r="B9" s="570"/>
      <c r="C9" s="573"/>
      <c r="D9" s="596"/>
      <c r="E9" s="597"/>
      <c r="F9" s="33" t="s">
        <v>659</v>
      </c>
      <c r="H9" s="593"/>
      <c r="I9" s="582"/>
      <c r="J9" s="586"/>
      <c r="L9" s="16"/>
      <c r="M9" s="16"/>
      <c r="N9" s="16"/>
      <c r="O9" s="16"/>
      <c r="P9" s="16"/>
      <c r="Q9" s="16"/>
      <c r="R9" s="16"/>
      <c r="S9" s="16"/>
      <c r="T9" s="16"/>
      <c r="U9" s="16"/>
      <c r="V9" s="16"/>
      <c r="W9" s="16"/>
      <c r="X9" s="29"/>
      <c r="Y9" s="16"/>
      <c r="Z9" s="16"/>
      <c r="AA9" s="16"/>
      <c r="AB9" s="16"/>
      <c r="AC9" s="16"/>
      <c r="AD9" s="16"/>
      <c r="AE9" s="16"/>
      <c r="AL9" s="30"/>
    </row>
    <row r="10" spans="1:38" ht="8.1" customHeight="1" thickBot="1">
      <c r="A10" s="571"/>
      <c r="B10" s="570"/>
      <c r="C10" s="34"/>
      <c r="D10" s="35"/>
      <c r="E10" s="324"/>
      <c r="F10" s="36"/>
      <c r="G10" s="36"/>
      <c r="H10" s="37"/>
      <c r="I10" s="37"/>
      <c r="J10" s="38"/>
      <c r="L10" s="16"/>
      <c r="M10" s="16"/>
      <c r="N10" s="16"/>
      <c r="O10" s="16"/>
      <c r="P10" s="16"/>
      <c r="Q10" s="16"/>
      <c r="R10" s="16"/>
      <c r="S10" s="16"/>
      <c r="T10" s="16"/>
      <c r="U10" s="16"/>
      <c r="V10" s="16"/>
      <c r="W10" s="16"/>
      <c r="X10" s="29"/>
      <c r="Y10" s="16"/>
      <c r="Z10" s="16"/>
      <c r="AA10" s="16"/>
      <c r="AB10" s="16"/>
      <c r="AC10" s="16"/>
      <c r="AD10" s="16"/>
      <c r="AE10" s="16"/>
    </row>
    <row r="11" spans="1:38" ht="110.25" customHeight="1" thickBot="1">
      <c r="A11" s="571"/>
      <c r="B11" s="570"/>
      <c r="C11" s="573">
        <v>2</v>
      </c>
      <c r="D11" s="598" t="s">
        <v>660</v>
      </c>
      <c r="E11" s="599" t="s">
        <v>661</v>
      </c>
      <c r="F11" s="40" t="s">
        <v>643</v>
      </c>
      <c r="H11" s="578" t="s">
        <v>647</v>
      </c>
      <c r="I11" s="580" t="s">
        <v>662</v>
      </c>
      <c r="J11" s="41" t="s">
        <v>663</v>
      </c>
      <c r="L11" s="16"/>
      <c r="M11" s="16"/>
      <c r="N11" s="16"/>
      <c r="O11" s="16"/>
      <c r="P11" s="16"/>
      <c r="Q11" s="16"/>
      <c r="R11" s="16"/>
      <c r="S11" s="16"/>
      <c r="T11" s="16"/>
      <c r="U11" s="16"/>
      <c r="V11" s="16"/>
      <c r="W11" s="16"/>
      <c r="X11" s="16"/>
      <c r="Y11" s="16"/>
      <c r="Z11" s="16"/>
      <c r="AA11" s="16"/>
      <c r="AB11" s="16"/>
      <c r="AC11" s="16"/>
      <c r="AD11" s="16"/>
      <c r="AE11" s="16"/>
    </row>
    <row r="12" spans="1:38" ht="75" customHeight="1" thickBot="1">
      <c r="A12" s="571"/>
      <c r="B12" s="570"/>
      <c r="C12" s="573">
        <v>2</v>
      </c>
      <c r="D12" s="588"/>
      <c r="E12" s="590"/>
      <c r="F12" s="31" t="s">
        <v>650</v>
      </c>
      <c r="H12" s="578"/>
      <c r="I12" s="581"/>
      <c r="J12" s="585"/>
      <c r="L12" s="16"/>
      <c r="M12" s="16"/>
      <c r="N12" s="16"/>
      <c r="O12" s="16"/>
      <c r="P12" s="16"/>
      <c r="Q12" s="16"/>
      <c r="R12" s="16"/>
      <c r="S12" s="16"/>
      <c r="T12" s="16"/>
      <c r="U12" s="16"/>
      <c r="V12" s="16"/>
      <c r="W12" s="16"/>
      <c r="X12" s="16"/>
      <c r="Y12" s="16"/>
      <c r="Z12" s="16"/>
      <c r="AA12" s="16"/>
      <c r="AB12" s="16"/>
      <c r="AC12" s="16"/>
      <c r="AD12" s="16"/>
      <c r="AE12" s="16"/>
    </row>
    <row r="13" spans="1:38" ht="42" customHeight="1" thickBot="1">
      <c r="A13" s="571"/>
      <c r="B13" s="570"/>
      <c r="C13" s="573"/>
      <c r="D13" s="587" t="s">
        <v>664</v>
      </c>
      <c r="E13" s="589" t="s">
        <v>665</v>
      </c>
      <c r="F13" s="31" t="s">
        <v>651</v>
      </c>
      <c r="H13" s="579"/>
      <c r="I13" s="581"/>
      <c r="J13" s="585"/>
      <c r="L13" s="16"/>
      <c r="M13" s="16"/>
      <c r="N13" s="16"/>
      <c r="O13" s="16"/>
      <c r="P13" s="16"/>
      <c r="Q13" s="16"/>
      <c r="R13" s="16"/>
      <c r="S13" s="16"/>
      <c r="T13" s="16"/>
      <c r="U13" s="16"/>
      <c r="V13" s="16"/>
      <c r="W13" s="16"/>
      <c r="X13" s="16"/>
      <c r="Y13" s="16"/>
      <c r="Z13" s="16"/>
      <c r="AA13" s="16"/>
      <c r="AB13" s="16"/>
      <c r="AC13" s="16"/>
      <c r="AD13" s="16"/>
      <c r="AE13" s="16"/>
    </row>
    <row r="14" spans="1:38" ht="54" customHeight="1" thickBot="1">
      <c r="A14" s="571"/>
      <c r="B14" s="570"/>
      <c r="C14" s="573"/>
      <c r="D14" s="588"/>
      <c r="E14" s="590"/>
      <c r="F14" s="33" t="s">
        <v>654</v>
      </c>
      <c r="H14" s="591" t="s">
        <v>655</v>
      </c>
      <c r="I14" s="581"/>
      <c r="J14" s="585"/>
      <c r="L14" s="16"/>
      <c r="M14" s="16"/>
      <c r="N14" s="16"/>
      <c r="O14" s="16"/>
      <c r="P14" s="16"/>
      <c r="Q14" s="16"/>
      <c r="R14" s="16"/>
      <c r="S14" s="16"/>
      <c r="T14" s="16"/>
      <c r="U14" s="16"/>
      <c r="V14" s="16"/>
      <c r="W14" s="16"/>
      <c r="X14" s="16"/>
      <c r="Y14" s="16"/>
      <c r="Z14" s="16"/>
      <c r="AA14" s="16"/>
      <c r="AB14" s="16"/>
      <c r="AC14" s="16"/>
      <c r="AD14" s="16"/>
      <c r="AE14" s="16"/>
    </row>
    <row r="15" spans="1:38" ht="42" customHeight="1" thickBot="1">
      <c r="A15" s="571"/>
      <c r="B15" s="570"/>
      <c r="C15" s="573"/>
      <c r="D15" s="587" t="s">
        <v>666</v>
      </c>
      <c r="E15" s="589" t="s">
        <v>667</v>
      </c>
      <c r="F15" s="33" t="s">
        <v>656</v>
      </c>
      <c r="H15" s="592"/>
      <c r="I15" s="581"/>
      <c r="J15" s="585"/>
      <c r="L15" s="16"/>
      <c r="M15" s="16"/>
      <c r="N15" s="16"/>
      <c r="O15" s="16"/>
      <c r="P15" s="16"/>
      <c r="Q15" s="16"/>
      <c r="R15" s="16"/>
      <c r="S15" s="16"/>
      <c r="T15" s="16"/>
      <c r="U15" s="16"/>
      <c r="V15" s="16"/>
      <c r="W15" s="16"/>
      <c r="X15" s="16"/>
      <c r="Y15" s="16"/>
      <c r="Z15" s="16"/>
      <c r="AA15" s="16"/>
      <c r="AB15" s="16"/>
      <c r="AC15" s="16"/>
      <c r="AD15" s="16"/>
      <c r="AE15" s="16"/>
    </row>
    <row r="16" spans="1:38" ht="76.5" customHeight="1" thickBot="1">
      <c r="A16" s="571"/>
      <c r="B16" s="570"/>
      <c r="C16" s="879"/>
      <c r="D16" s="588"/>
      <c r="E16" s="590"/>
      <c r="F16" s="42" t="s">
        <v>659</v>
      </c>
      <c r="H16" s="593"/>
      <c r="I16" s="582"/>
      <c r="J16" s="586"/>
      <c r="L16" s="16"/>
      <c r="M16" s="16"/>
      <c r="N16" s="16"/>
      <c r="O16" s="16"/>
      <c r="P16" s="16"/>
      <c r="Q16" s="16"/>
      <c r="R16" s="16"/>
      <c r="S16" s="16"/>
      <c r="T16" s="16"/>
      <c r="U16" s="16"/>
      <c r="V16" s="16"/>
      <c r="W16" s="16"/>
      <c r="X16" s="16"/>
      <c r="Y16" s="16"/>
      <c r="Z16" s="16"/>
      <c r="AA16" s="16"/>
      <c r="AB16" s="16"/>
      <c r="AC16" s="16"/>
      <c r="AD16" s="16"/>
      <c r="AE16" s="16"/>
    </row>
    <row r="17" spans="1:31" ht="8.1" customHeight="1" thickBot="1">
      <c r="A17" s="571"/>
      <c r="B17" s="570"/>
      <c r="C17" s="34"/>
      <c r="D17" s="35"/>
      <c r="E17" s="324"/>
      <c r="F17" s="36"/>
      <c r="G17" s="36"/>
      <c r="H17" s="37"/>
      <c r="I17" s="37"/>
      <c r="J17" s="38"/>
      <c r="L17" s="16"/>
      <c r="M17" s="16"/>
      <c r="N17" s="16"/>
      <c r="O17" s="16"/>
      <c r="P17" s="16"/>
      <c r="Q17" s="16"/>
      <c r="R17" s="16"/>
      <c r="S17" s="16"/>
      <c r="T17" s="16"/>
      <c r="U17" s="16"/>
      <c r="V17" s="16"/>
      <c r="W17" s="16"/>
      <c r="X17" s="16"/>
      <c r="Y17" s="16"/>
      <c r="Z17" s="16"/>
      <c r="AA17" s="16"/>
      <c r="AB17" s="16"/>
      <c r="AC17" s="16"/>
      <c r="AD17" s="16"/>
      <c r="AE17" s="16"/>
    </row>
    <row r="18" spans="1:31" ht="59.25" customHeight="1" thickBot="1">
      <c r="A18" s="571"/>
      <c r="B18" s="570"/>
      <c r="C18" s="572">
        <f>C11+1</f>
        <v>3</v>
      </c>
      <c r="D18" s="583" t="s">
        <v>668</v>
      </c>
      <c r="E18" s="575" t="s">
        <v>669</v>
      </c>
      <c r="F18" s="31" t="s">
        <v>643</v>
      </c>
      <c r="H18" s="577" t="s">
        <v>647</v>
      </c>
      <c r="I18" s="580" t="s">
        <v>670</v>
      </c>
      <c r="J18" s="43" t="s">
        <v>671</v>
      </c>
      <c r="L18" s="16"/>
      <c r="M18" s="16"/>
      <c r="N18" s="16"/>
      <c r="O18" s="16"/>
      <c r="P18" s="16"/>
      <c r="Q18" s="16"/>
      <c r="R18" s="16"/>
      <c r="S18" s="16"/>
      <c r="T18" s="16"/>
      <c r="U18" s="16"/>
      <c r="V18" s="16"/>
      <c r="W18" s="16"/>
      <c r="X18" s="16"/>
      <c r="Y18" s="16"/>
      <c r="Z18" s="16"/>
      <c r="AA18" s="16"/>
      <c r="AB18" s="16"/>
      <c r="AC18" s="16"/>
      <c r="AD18" s="16"/>
      <c r="AE18" s="16"/>
    </row>
    <row r="19" spans="1:31" ht="57" customHeight="1" thickBot="1">
      <c r="A19" s="571"/>
      <c r="B19" s="570"/>
      <c r="C19" s="573"/>
      <c r="D19" s="584"/>
      <c r="E19" s="576"/>
      <c r="F19" s="31" t="s">
        <v>650</v>
      </c>
      <c r="H19" s="578"/>
      <c r="I19" s="581"/>
      <c r="J19" s="585"/>
      <c r="L19" s="16"/>
      <c r="M19" s="16"/>
      <c r="N19" s="16"/>
      <c r="O19" s="16"/>
      <c r="P19" s="16"/>
      <c r="Q19" s="16"/>
      <c r="R19" s="16"/>
      <c r="S19" s="16"/>
      <c r="T19" s="16"/>
      <c r="U19" s="16"/>
      <c r="V19" s="16"/>
      <c r="W19" s="16"/>
      <c r="X19" s="16"/>
      <c r="Y19" s="16"/>
      <c r="Z19" s="16"/>
      <c r="AA19" s="16"/>
      <c r="AB19" s="16"/>
      <c r="AC19" s="16"/>
      <c r="AD19" s="16"/>
      <c r="AE19" s="16"/>
    </row>
    <row r="20" spans="1:31" ht="57" customHeight="1" thickBot="1">
      <c r="A20" s="571"/>
      <c r="B20" s="570"/>
      <c r="C20" s="573"/>
      <c r="D20" s="583" t="s">
        <v>672</v>
      </c>
      <c r="E20" s="594" t="s">
        <v>673</v>
      </c>
      <c r="F20" s="31" t="s">
        <v>651</v>
      </c>
      <c r="H20" s="579"/>
      <c r="I20" s="581"/>
      <c r="J20" s="585"/>
      <c r="L20" s="16"/>
      <c r="M20" s="16"/>
      <c r="N20" s="16"/>
      <c r="O20" s="16"/>
      <c r="P20" s="16"/>
      <c r="Q20" s="16"/>
      <c r="R20" s="16"/>
      <c r="S20" s="16"/>
      <c r="T20" s="16"/>
      <c r="U20" s="16"/>
      <c r="V20" s="16"/>
      <c r="W20" s="16"/>
      <c r="X20" s="16"/>
      <c r="Y20" s="16"/>
      <c r="Z20" s="16"/>
      <c r="AA20" s="16"/>
      <c r="AB20" s="16"/>
      <c r="AC20" s="16"/>
      <c r="AD20" s="16"/>
      <c r="AE20" s="16"/>
    </row>
    <row r="21" spans="1:31" ht="42" customHeight="1" thickBot="1">
      <c r="A21" s="571"/>
      <c r="B21" s="570"/>
      <c r="C21" s="573"/>
      <c r="D21" s="584"/>
      <c r="E21" s="595"/>
      <c r="F21" s="33" t="s">
        <v>654</v>
      </c>
      <c r="H21" s="591" t="s">
        <v>655</v>
      </c>
      <c r="I21" s="581"/>
      <c r="J21" s="585"/>
      <c r="L21" s="16"/>
      <c r="M21" s="16"/>
      <c r="N21" s="16"/>
      <c r="O21" s="16"/>
      <c r="P21" s="16"/>
      <c r="Q21" s="16"/>
      <c r="R21" s="16"/>
      <c r="S21" s="16"/>
      <c r="T21" s="16"/>
      <c r="U21" s="16"/>
      <c r="V21" s="16"/>
      <c r="W21" s="16"/>
      <c r="X21" s="16"/>
      <c r="Y21" s="16"/>
      <c r="Z21" s="16"/>
      <c r="AA21" s="16"/>
      <c r="AB21" s="16"/>
      <c r="AC21" s="16"/>
      <c r="AD21" s="16"/>
      <c r="AE21" s="16"/>
    </row>
    <row r="22" spans="1:31" ht="42" customHeight="1" thickBot="1">
      <c r="A22" s="571"/>
      <c r="B22" s="570"/>
      <c r="C22" s="573"/>
      <c r="D22" s="583" t="s">
        <v>674</v>
      </c>
      <c r="E22" s="594" t="s">
        <v>675</v>
      </c>
      <c r="F22" s="33" t="s">
        <v>656</v>
      </c>
      <c r="H22" s="592"/>
      <c r="I22" s="581"/>
      <c r="J22" s="585"/>
      <c r="L22" s="16"/>
      <c r="M22" s="16"/>
      <c r="N22" s="16"/>
      <c r="O22" s="16"/>
      <c r="P22" s="16"/>
      <c r="Q22" s="16"/>
      <c r="R22" s="16"/>
      <c r="S22" s="16"/>
      <c r="T22" s="16"/>
      <c r="U22" s="16"/>
      <c r="V22" s="16"/>
      <c r="W22" s="16"/>
      <c r="X22" s="16"/>
      <c r="Y22" s="16"/>
      <c r="Z22" s="16"/>
      <c r="AA22" s="16"/>
      <c r="AB22" s="16"/>
      <c r="AC22" s="16"/>
      <c r="AD22" s="16"/>
      <c r="AE22" s="16"/>
    </row>
    <row r="23" spans="1:31" ht="42" customHeight="1" thickBot="1">
      <c r="A23" s="571"/>
      <c r="B23" s="570"/>
      <c r="C23" s="879"/>
      <c r="D23" s="584"/>
      <c r="E23" s="605"/>
      <c r="F23" s="42" t="s">
        <v>659</v>
      </c>
      <c r="H23" s="593"/>
      <c r="I23" s="582"/>
      <c r="J23" s="586"/>
      <c r="L23" s="16"/>
      <c r="M23" s="16"/>
      <c r="N23" s="16"/>
      <c r="O23" s="16"/>
      <c r="P23" s="16"/>
      <c r="Q23" s="16"/>
      <c r="R23" s="16"/>
      <c r="S23" s="16"/>
      <c r="T23" s="16"/>
      <c r="U23" s="16"/>
      <c r="V23" s="16"/>
      <c r="W23" s="16"/>
      <c r="X23" s="16"/>
      <c r="Y23" s="16"/>
      <c r="Z23" s="16"/>
      <c r="AA23" s="16"/>
      <c r="AB23" s="16"/>
      <c r="AC23" s="16"/>
      <c r="AD23" s="16"/>
      <c r="AE23" s="16"/>
    </row>
    <row r="24" spans="1:31" ht="8.1" customHeight="1" thickBot="1">
      <c r="A24" s="571"/>
      <c r="B24" s="570"/>
      <c r="C24" s="34"/>
      <c r="D24" s="35"/>
      <c r="E24" s="324"/>
      <c r="F24" s="36"/>
      <c r="G24" s="36"/>
      <c r="H24" s="37"/>
      <c r="I24" s="37"/>
      <c r="J24" s="38"/>
      <c r="L24" s="16"/>
      <c r="M24" s="16"/>
      <c r="N24" s="16"/>
      <c r="O24" s="16"/>
      <c r="P24" s="16"/>
      <c r="Q24" s="16"/>
      <c r="R24" s="16"/>
      <c r="S24" s="16"/>
      <c r="T24" s="16"/>
      <c r="U24" s="16"/>
      <c r="V24" s="16"/>
      <c r="W24" s="16"/>
      <c r="X24" s="16"/>
      <c r="Y24" s="16"/>
      <c r="Z24" s="16"/>
      <c r="AA24" s="16"/>
      <c r="AB24" s="16"/>
      <c r="AC24" s="16"/>
      <c r="AD24" s="16"/>
      <c r="AE24" s="16"/>
    </row>
    <row r="25" spans="1:31" ht="81" customHeight="1" thickBot="1">
      <c r="A25" s="571"/>
      <c r="B25" s="570"/>
      <c r="C25" s="572">
        <f>C18+1</f>
        <v>4</v>
      </c>
      <c r="D25" s="587" t="s">
        <v>676</v>
      </c>
      <c r="E25" s="575" t="s">
        <v>677</v>
      </c>
      <c r="F25" s="31" t="s">
        <v>643</v>
      </c>
      <c r="H25" s="577" t="s">
        <v>647</v>
      </c>
      <c r="I25" s="580" t="s">
        <v>678</v>
      </c>
      <c r="J25" s="600" t="s">
        <v>679</v>
      </c>
      <c r="L25" s="16"/>
      <c r="M25" s="16"/>
      <c r="N25" s="16"/>
      <c r="O25" s="16"/>
      <c r="P25" s="16"/>
      <c r="Q25" s="16"/>
      <c r="R25" s="16"/>
      <c r="S25" s="16"/>
      <c r="T25" s="16"/>
      <c r="U25" s="16"/>
      <c r="V25" s="16"/>
      <c r="W25" s="16"/>
      <c r="X25" s="16"/>
      <c r="Y25" s="16"/>
      <c r="Z25" s="16"/>
      <c r="AA25" s="16"/>
      <c r="AB25" s="16"/>
      <c r="AC25" s="16"/>
      <c r="AD25" s="16"/>
      <c r="AE25" s="16"/>
    </row>
    <row r="26" spans="1:31" ht="77.25" customHeight="1" thickBot="1">
      <c r="A26" s="571"/>
      <c r="B26" s="570"/>
      <c r="C26" s="573"/>
      <c r="D26" s="588"/>
      <c r="E26" s="576"/>
      <c r="F26" s="31" t="s">
        <v>650</v>
      </c>
      <c r="H26" s="578"/>
      <c r="I26" s="581"/>
      <c r="J26" s="601"/>
      <c r="L26" s="16"/>
      <c r="M26" s="16"/>
      <c r="N26" s="16"/>
      <c r="O26" s="16"/>
      <c r="P26" s="16"/>
      <c r="Q26" s="16"/>
      <c r="R26" s="16"/>
      <c r="S26" s="16"/>
      <c r="T26" s="16"/>
      <c r="U26" s="16"/>
      <c r="V26" s="16"/>
      <c r="W26" s="16"/>
      <c r="X26" s="16"/>
      <c r="Y26" s="16"/>
      <c r="Z26" s="16"/>
      <c r="AA26" s="16"/>
      <c r="AB26" s="16"/>
      <c r="AC26" s="16"/>
      <c r="AD26" s="16"/>
      <c r="AE26" s="16"/>
    </row>
    <row r="27" spans="1:31" ht="42" customHeight="1" thickBot="1">
      <c r="A27" s="571"/>
      <c r="B27" s="570"/>
      <c r="C27" s="573"/>
      <c r="D27" s="587" t="s">
        <v>680</v>
      </c>
      <c r="E27" s="589" t="s">
        <v>681</v>
      </c>
      <c r="F27" s="31" t="s">
        <v>651</v>
      </c>
      <c r="H27" s="579"/>
      <c r="I27" s="581"/>
      <c r="J27" s="602"/>
      <c r="L27" s="16"/>
      <c r="M27" s="16"/>
      <c r="N27" s="16"/>
      <c r="O27" s="16"/>
      <c r="P27" s="16"/>
      <c r="Q27" s="16"/>
      <c r="R27" s="16"/>
      <c r="S27" s="16"/>
      <c r="T27" s="16"/>
      <c r="U27" s="16"/>
      <c r="V27" s="16"/>
      <c r="W27" s="16"/>
      <c r="X27" s="16"/>
      <c r="Y27" s="16"/>
      <c r="Z27" s="16"/>
      <c r="AA27" s="16"/>
      <c r="AB27" s="16"/>
      <c r="AC27" s="16"/>
      <c r="AD27" s="16"/>
      <c r="AE27" s="16"/>
    </row>
    <row r="28" spans="1:31" ht="42" customHeight="1" thickBot="1">
      <c r="A28" s="571"/>
      <c r="B28" s="570"/>
      <c r="C28" s="573"/>
      <c r="D28" s="588"/>
      <c r="E28" s="590"/>
      <c r="F28" s="33" t="s">
        <v>654</v>
      </c>
      <c r="H28" s="591" t="s">
        <v>655</v>
      </c>
      <c r="I28" s="581"/>
      <c r="J28" s="603"/>
      <c r="L28" s="16"/>
      <c r="M28" s="16"/>
      <c r="N28" s="16"/>
      <c r="O28" s="16"/>
      <c r="P28" s="16"/>
      <c r="Q28" s="16"/>
      <c r="R28" s="16"/>
      <c r="S28" s="16"/>
      <c r="T28" s="16"/>
      <c r="U28" s="16"/>
      <c r="V28" s="16"/>
      <c r="W28" s="16"/>
      <c r="X28" s="16"/>
      <c r="Y28" s="16"/>
      <c r="Z28" s="16"/>
      <c r="AA28" s="16"/>
      <c r="AB28" s="16"/>
      <c r="AC28" s="16"/>
      <c r="AD28" s="16"/>
      <c r="AE28" s="16"/>
    </row>
    <row r="29" spans="1:31" ht="42" customHeight="1" thickBot="1">
      <c r="A29" s="571"/>
      <c r="B29" s="570"/>
      <c r="C29" s="573"/>
      <c r="D29" s="587" t="s">
        <v>682</v>
      </c>
      <c r="E29" s="589" t="s">
        <v>683</v>
      </c>
      <c r="F29" s="33" t="s">
        <v>656</v>
      </c>
      <c r="H29" s="592"/>
      <c r="I29" s="581"/>
      <c r="J29" s="603"/>
      <c r="L29" s="16"/>
      <c r="M29" s="16"/>
      <c r="N29" s="16"/>
      <c r="O29" s="16"/>
      <c r="P29" s="16"/>
      <c r="Q29" s="16"/>
      <c r="R29" s="16"/>
      <c r="S29" s="16"/>
      <c r="T29" s="16"/>
      <c r="U29" s="16"/>
      <c r="V29" s="16"/>
      <c r="W29" s="16"/>
      <c r="X29" s="16"/>
      <c r="Y29" s="16"/>
      <c r="Z29" s="16"/>
      <c r="AA29" s="16"/>
      <c r="AB29" s="16"/>
      <c r="AC29" s="16"/>
      <c r="AD29" s="16"/>
      <c r="AE29" s="16"/>
    </row>
    <row r="30" spans="1:31" ht="42" customHeight="1" thickBot="1">
      <c r="A30" s="571"/>
      <c r="B30" s="570"/>
      <c r="C30" s="879"/>
      <c r="D30" s="588"/>
      <c r="E30" s="590"/>
      <c r="F30" s="42" t="s">
        <v>659</v>
      </c>
      <c r="H30" s="593"/>
      <c r="I30" s="582"/>
      <c r="J30" s="604"/>
      <c r="L30" s="16"/>
      <c r="M30" s="16"/>
      <c r="N30" s="16"/>
      <c r="O30" s="16"/>
      <c r="P30" s="16"/>
      <c r="Q30" s="16"/>
      <c r="R30" s="16"/>
      <c r="S30" s="16"/>
      <c r="T30" s="16"/>
      <c r="U30" s="16"/>
      <c r="V30" s="16"/>
      <c r="W30" s="16"/>
      <c r="X30" s="16"/>
      <c r="Y30" s="16"/>
      <c r="Z30" s="16"/>
      <c r="AA30" s="16"/>
      <c r="AB30" s="16"/>
      <c r="AC30" s="16"/>
      <c r="AD30" s="16"/>
      <c r="AE30" s="16"/>
    </row>
    <row r="31" spans="1:31" ht="8.1" customHeight="1" thickBot="1">
      <c r="A31" s="44"/>
      <c r="B31" s="44"/>
      <c r="C31" s="34"/>
      <c r="D31" s="35"/>
      <c r="E31" s="324"/>
      <c r="F31" s="36"/>
      <c r="G31" s="36"/>
      <c r="H31" s="37"/>
      <c r="I31" s="37"/>
      <c r="J31" s="38"/>
      <c r="L31" s="16"/>
      <c r="M31" s="16"/>
      <c r="N31" s="16"/>
      <c r="O31" s="16"/>
      <c r="P31" s="16"/>
      <c r="Q31" s="16"/>
      <c r="R31" s="16"/>
      <c r="S31" s="16"/>
      <c r="T31" s="16"/>
      <c r="U31" s="16"/>
      <c r="V31" s="16"/>
      <c r="W31" s="16"/>
      <c r="X31" s="16"/>
      <c r="Y31" s="16"/>
      <c r="Z31" s="16"/>
      <c r="AA31" s="16"/>
      <c r="AB31" s="16"/>
      <c r="AC31" s="16"/>
      <c r="AD31" s="16"/>
      <c r="AE31" s="16"/>
    </row>
    <row r="32" spans="1:31" ht="114" customHeight="1" thickBot="1">
      <c r="A32" s="606" t="s">
        <v>684</v>
      </c>
      <c r="B32" s="607"/>
      <c r="C32" s="610">
        <f>C25+1</f>
        <v>5</v>
      </c>
      <c r="D32" s="587" t="s">
        <v>685</v>
      </c>
      <c r="E32" s="589" t="s">
        <v>686</v>
      </c>
      <c r="F32" s="31" t="s">
        <v>643</v>
      </c>
      <c r="H32" s="577" t="s">
        <v>647</v>
      </c>
      <c r="I32" s="580" t="s">
        <v>687</v>
      </c>
      <c r="J32" s="32" t="s">
        <v>688</v>
      </c>
      <c r="L32" s="16"/>
      <c r="M32" s="16"/>
      <c r="N32" s="16"/>
      <c r="O32" s="16"/>
      <c r="P32" s="16"/>
      <c r="Q32" s="16"/>
      <c r="R32" s="16"/>
      <c r="S32" s="16"/>
      <c r="T32" s="16"/>
      <c r="U32" s="16"/>
      <c r="V32" s="16"/>
      <c r="W32" s="16"/>
      <c r="X32" s="16"/>
      <c r="Y32" s="16"/>
      <c r="Z32" s="16"/>
      <c r="AA32" s="16"/>
      <c r="AB32" s="16"/>
      <c r="AC32" s="16"/>
      <c r="AD32" s="16"/>
      <c r="AE32" s="16"/>
    </row>
    <row r="33" spans="1:31" ht="75.75" customHeight="1" thickBot="1">
      <c r="A33" s="608"/>
      <c r="B33" s="609"/>
      <c r="C33" s="611"/>
      <c r="D33" s="588"/>
      <c r="E33" s="590"/>
      <c r="F33" s="31" t="s">
        <v>650</v>
      </c>
      <c r="H33" s="578"/>
      <c r="I33" s="581"/>
      <c r="J33" s="585"/>
      <c r="L33" s="16"/>
      <c r="M33" s="16"/>
      <c r="N33" s="16"/>
      <c r="O33" s="16"/>
      <c r="P33" s="16"/>
      <c r="Q33" s="16"/>
      <c r="R33" s="16"/>
      <c r="S33" s="16"/>
      <c r="T33" s="16"/>
      <c r="U33" s="16"/>
      <c r="V33" s="16"/>
      <c r="W33" s="16"/>
      <c r="X33" s="16"/>
      <c r="Y33" s="16"/>
      <c r="Z33" s="16"/>
      <c r="AA33" s="16"/>
      <c r="AB33" s="16"/>
      <c r="AC33" s="16"/>
      <c r="AD33" s="16"/>
      <c r="AE33" s="16"/>
    </row>
    <row r="34" spans="1:31" ht="42" customHeight="1" thickBot="1">
      <c r="A34" s="608"/>
      <c r="B34" s="609"/>
      <c r="C34" s="611"/>
      <c r="D34" s="587" t="s">
        <v>689</v>
      </c>
      <c r="E34" s="589" t="s">
        <v>690</v>
      </c>
      <c r="F34" s="31" t="s">
        <v>651</v>
      </c>
      <c r="H34" s="579"/>
      <c r="I34" s="581"/>
      <c r="J34" s="585"/>
      <c r="L34" s="16"/>
      <c r="M34" s="16"/>
      <c r="N34" s="16"/>
      <c r="O34" s="16"/>
      <c r="P34" s="16"/>
      <c r="Q34" s="16"/>
      <c r="R34" s="16"/>
      <c r="S34" s="16"/>
      <c r="T34" s="16"/>
      <c r="U34" s="16"/>
      <c r="V34" s="16"/>
      <c r="W34" s="16"/>
      <c r="X34" s="16"/>
      <c r="Y34" s="16"/>
      <c r="Z34" s="16"/>
      <c r="AA34" s="16"/>
      <c r="AB34" s="16"/>
      <c r="AC34" s="16"/>
      <c r="AD34" s="16"/>
      <c r="AE34" s="16"/>
    </row>
    <row r="35" spans="1:31" ht="72.75" customHeight="1" thickBot="1">
      <c r="A35" s="608"/>
      <c r="B35" s="609"/>
      <c r="C35" s="611"/>
      <c r="D35" s="588"/>
      <c r="E35" s="590"/>
      <c r="F35" s="33" t="s">
        <v>654</v>
      </c>
      <c r="H35" s="591" t="s">
        <v>655</v>
      </c>
      <c r="I35" s="581"/>
      <c r="J35" s="585"/>
      <c r="L35" s="16"/>
      <c r="M35" s="16"/>
      <c r="N35" s="16"/>
      <c r="O35" s="16"/>
      <c r="P35" s="16"/>
      <c r="Q35" s="16"/>
      <c r="R35" s="16"/>
      <c r="S35" s="16"/>
      <c r="T35" s="16"/>
      <c r="U35" s="16"/>
      <c r="V35" s="16"/>
      <c r="W35" s="16"/>
      <c r="X35" s="16"/>
      <c r="Y35" s="16"/>
      <c r="Z35" s="16"/>
      <c r="AA35" s="16"/>
      <c r="AB35" s="16"/>
      <c r="AC35" s="16"/>
      <c r="AD35" s="16"/>
      <c r="AE35" s="16"/>
    </row>
    <row r="36" spans="1:31" ht="42" customHeight="1" thickBot="1">
      <c r="A36" s="608"/>
      <c r="B36" s="609"/>
      <c r="C36" s="611"/>
      <c r="D36" s="587" t="s">
        <v>691</v>
      </c>
      <c r="E36" s="589" t="s">
        <v>692</v>
      </c>
      <c r="F36" s="33" t="s">
        <v>656</v>
      </c>
      <c r="H36" s="592"/>
      <c r="I36" s="581"/>
      <c r="J36" s="585"/>
      <c r="L36" s="16"/>
      <c r="M36" s="16"/>
      <c r="N36" s="16"/>
      <c r="O36" s="16"/>
      <c r="P36" s="16"/>
      <c r="Q36" s="16"/>
      <c r="R36" s="16"/>
      <c r="S36" s="16"/>
      <c r="T36" s="16"/>
      <c r="U36" s="16"/>
      <c r="V36" s="16"/>
      <c r="W36" s="16"/>
      <c r="X36" s="16"/>
      <c r="Y36" s="16"/>
      <c r="Z36" s="16"/>
      <c r="AA36" s="16"/>
      <c r="AB36" s="16"/>
      <c r="AC36" s="16"/>
      <c r="AD36" s="16"/>
      <c r="AE36" s="16"/>
    </row>
    <row r="37" spans="1:31" ht="66" customHeight="1" thickBot="1">
      <c r="A37" s="608"/>
      <c r="B37" s="609"/>
      <c r="C37" s="612"/>
      <c r="D37" s="588"/>
      <c r="E37" s="590"/>
      <c r="F37" s="42" t="s">
        <v>659</v>
      </c>
      <c r="H37" s="593"/>
      <c r="I37" s="582"/>
      <c r="J37" s="586"/>
      <c r="L37" s="16"/>
      <c r="M37" s="16"/>
      <c r="N37" s="16"/>
      <c r="O37" s="16"/>
      <c r="P37" s="16"/>
      <c r="Q37" s="16"/>
      <c r="R37" s="16"/>
      <c r="S37" s="16"/>
      <c r="T37" s="16"/>
      <c r="U37" s="16"/>
      <c r="V37" s="16"/>
      <c r="W37" s="16"/>
      <c r="X37" s="16"/>
      <c r="Y37" s="16"/>
      <c r="Z37" s="16"/>
      <c r="AA37" s="16"/>
      <c r="AB37" s="16"/>
      <c r="AC37" s="16"/>
      <c r="AD37" s="16"/>
      <c r="AE37" s="16"/>
    </row>
    <row r="38" spans="1:31" ht="8.1" customHeight="1" thickBot="1">
      <c r="A38" s="608"/>
      <c r="B38" s="609"/>
      <c r="C38" s="34"/>
      <c r="D38" s="35"/>
      <c r="E38" s="324"/>
      <c r="F38" s="36"/>
      <c r="G38" s="36"/>
      <c r="H38" s="37"/>
      <c r="I38" s="37"/>
      <c r="J38" s="38"/>
      <c r="L38" s="16"/>
      <c r="M38" s="16"/>
      <c r="N38" s="16"/>
      <c r="O38" s="16"/>
      <c r="P38" s="16"/>
      <c r="Q38" s="16"/>
      <c r="R38" s="16"/>
      <c r="S38" s="16"/>
      <c r="T38" s="16"/>
      <c r="U38" s="16"/>
      <c r="V38" s="16"/>
      <c r="W38" s="16"/>
      <c r="X38" s="16"/>
      <c r="Y38" s="16"/>
      <c r="Z38" s="16"/>
      <c r="AA38" s="16"/>
      <c r="AB38" s="16"/>
      <c r="AC38" s="16"/>
      <c r="AD38" s="16"/>
      <c r="AE38" s="16"/>
    </row>
    <row r="39" spans="1:31" ht="70.349999999999994" customHeight="1" thickBot="1">
      <c r="A39" s="608"/>
      <c r="B39" s="609"/>
      <c r="C39" s="610">
        <f>C32+1</f>
        <v>6</v>
      </c>
      <c r="D39" s="587" t="s">
        <v>693</v>
      </c>
      <c r="E39" s="589" t="s">
        <v>694</v>
      </c>
      <c r="F39" s="31" t="s">
        <v>643</v>
      </c>
      <c r="H39" s="577" t="s">
        <v>647</v>
      </c>
      <c r="I39" s="580" t="s">
        <v>662</v>
      </c>
      <c r="J39" s="43" t="s">
        <v>695</v>
      </c>
      <c r="L39" s="16"/>
      <c r="M39" s="16"/>
      <c r="N39" s="16"/>
      <c r="O39" s="16"/>
      <c r="P39" s="16"/>
      <c r="Q39" s="16"/>
      <c r="R39" s="16"/>
      <c r="S39" s="16"/>
      <c r="T39" s="16"/>
      <c r="U39" s="16"/>
      <c r="V39" s="16"/>
      <c r="W39" s="16"/>
      <c r="X39" s="16"/>
      <c r="Y39" s="16"/>
      <c r="Z39" s="16"/>
      <c r="AA39" s="16"/>
      <c r="AB39" s="16"/>
      <c r="AC39" s="16"/>
      <c r="AD39" s="16"/>
      <c r="AE39" s="16"/>
    </row>
    <row r="40" spans="1:31" ht="108" customHeight="1" thickBot="1">
      <c r="A40" s="608"/>
      <c r="B40" s="609"/>
      <c r="C40" s="611"/>
      <c r="D40" s="588"/>
      <c r="E40" s="590"/>
      <c r="F40" s="31" t="s">
        <v>650</v>
      </c>
      <c r="H40" s="578"/>
      <c r="I40" s="581"/>
      <c r="J40" s="585"/>
      <c r="L40" s="16"/>
      <c r="M40" s="16"/>
      <c r="N40" s="16"/>
      <c r="O40" s="16"/>
      <c r="P40" s="16"/>
      <c r="Q40" s="16"/>
      <c r="R40" s="16"/>
      <c r="S40" s="16"/>
      <c r="T40" s="16"/>
      <c r="U40" s="16"/>
      <c r="V40" s="16"/>
      <c r="W40" s="16"/>
      <c r="X40" s="16"/>
      <c r="Y40" s="16"/>
      <c r="Z40" s="16"/>
      <c r="AA40" s="16"/>
      <c r="AB40" s="16"/>
      <c r="AC40" s="16"/>
      <c r="AD40" s="16"/>
      <c r="AE40" s="16"/>
    </row>
    <row r="41" spans="1:31" ht="42" customHeight="1" thickBot="1">
      <c r="A41" s="608"/>
      <c r="B41" s="609"/>
      <c r="C41" s="611"/>
      <c r="D41" s="587" t="s">
        <v>696</v>
      </c>
      <c r="E41" s="594" t="s">
        <v>697</v>
      </c>
      <c r="F41" s="31" t="s">
        <v>651</v>
      </c>
      <c r="H41" s="579"/>
      <c r="I41" s="581"/>
      <c r="J41" s="585"/>
      <c r="L41" s="16"/>
      <c r="M41" s="16"/>
      <c r="N41" s="16"/>
      <c r="O41" s="16"/>
      <c r="P41" s="16"/>
      <c r="Q41" s="16"/>
      <c r="R41" s="16"/>
      <c r="S41" s="16"/>
      <c r="T41" s="16"/>
      <c r="U41" s="16"/>
      <c r="V41" s="16"/>
      <c r="W41" s="16"/>
      <c r="X41" s="16"/>
      <c r="Y41" s="16"/>
      <c r="Z41" s="16"/>
      <c r="AA41" s="16"/>
      <c r="AB41" s="16"/>
      <c r="AC41" s="16"/>
      <c r="AD41" s="16"/>
      <c r="AE41" s="16"/>
    </row>
    <row r="42" spans="1:31" ht="42" customHeight="1" thickBot="1">
      <c r="A42" s="608"/>
      <c r="B42" s="609"/>
      <c r="C42" s="611"/>
      <c r="D42" s="588"/>
      <c r="E42" s="595"/>
      <c r="F42" s="33" t="s">
        <v>654</v>
      </c>
      <c r="H42" s="591" t="s">
        <v>655</v>
      </c>
      <c r="I42" s="581"/>
      <c r="J42" s="585"/>
      <c r="L42" s="16"/>
      <c r="M42" s="16"/>
      <c r="N42" s="16"/>
      <c r="O42" s="16"/>
      <c r="P42" s="16"/>
      <c r="Q42" s="16"/>
      <c r="R42" s="16"/>
      <c r="S42" s="16"/>
      <c r="T42" s="16"/>
      <c r="U42" s="16"/>
      <c r="V42" s="16"/>
      <c r="W42" s="16"/>
      <c r="X42" s="16"/>
      <c r="Y42" s="16"/>
      <c r="Z42" s="16"/>
      <c r="AA42" s="16"/>
      <c r="AB42" s="16"/>
      <c r="AC42" s="16"/>
      <c r="AD42" s="16"/>
      <c r="AE42" s="16"/>
    </row>
    <row r="43" spans="1:31" ht="42" customHeight="1" thickBot="1">
      <c r="A43" s="608"/>
      <c r="B43" s="609"/>
      <c r="C43" s="611"/>
      <c r="D43" s="587" t="s">
        <v>698</v>
      </c>
      <c r="E43" s="594" t="s">
        <v>699</v>
      </c>
      <c r="F43" s="33" t="s">
        <v>656</v>
      </c>
      <c r="H43" s="592"/>
      <c r="I43" s="581"/>
      <c r="J43" s="585"/>
      <c r="L43" s="16"/>
      <c r="M43" s="16"/>
      <c r="N43" s="16"/>
      <c r="O43" s="16"/>
      <c r="P43" s="16"/>
      <c r="Q43" s="16"/>
      <c r="R43" s="16"/>
      <c r="S43" s="16"/>
      <c r="T43" s="16"/>
      <c r="U43" s="16"/>
      <c r="V43" s="16"/>
      <c r="W43" s="16"/>
      <c r="X43" s="16"/>
      <c r="Y43" s="16"/>
      <c r="Z43" s="16"/>
      <c r="AA43" s="16"/>
      <c r="AB43" s="16"/>
      <c r="AC43" s="16"/>
      <c r="AD43" s="16"/>
      <c r="AE43" s="16"/>
    </row>
    <row r="44" spans="1:31" ht="42" customHeight="1" thickBot="1">
      <c r="A44" s="608"/>
      <c r="B44" s="609"/>
      <c r="C44" s="612"/>
      <c r="D44" s="588"/>
      <c r="E44" s="605"/>
      <c r="F44" s="42" t="s">
        <v>659</v>
      </c>
      <c r="H44" s="593"/>
      <c r="I44" s="582"/>
      <c r="J44" s="586"/>
      <c r="L44" s="16"/>
      <c r="M44" s="16"/>
      <c r="N44" s="16"/>
      <c r="O44" s="16"/>
      <c r="P44" s="16"/>
      <c r="Q44" s="16"/>
      <c r="R44" s="16"/>
      <c r="S44" s="16"/>
      <c r="T44" s="16"/>
      <c r="U44" s="16"/>
      <c r="V44" s="16"/>
      <c r="W44" s="16"/>
      <c r="X44" s="16"/>
      <c r="Y44" s="16"/>
      <c r="Z44" s="16"/>
      <c r="AA44" s="16"/>
      <c r="AB44" s="16"/>
      <c r="AC44" s="16"/>
      <c r="AD44" s="16"/>
      <c r="AE44" s="16"/>
    </row>
    <row r="45" spans="1:31" ht="8.1" customHeight="1" thickBot="1">
      <c r="A45" s="608"/>
      <c r="B45" s="609"/>
      <c r="C45" s="34"/>
      <c r="D45" s="35"/>
      <c r="E45" s="324"/>
      <c r="F45" s="36"/>
      <c r="G45" s="36"/>
      <c r="H45" s="37"/>
      <c r="I45" s="37"/>
      <c r="J45" s="38"/>
      <c r="L45" s="16"/>
      <c r="M45" s="16"/>
      <c r="N45" s="16"/>
      <c r="O45" s="16"/>
      <c r="P45" s="16"/>
      <c r="Q45" s="16"/>
      <c r="R45" s="16"/>
      <c r="S45" s="16"/>
      <c r="T45" s="16"/>
      <c r="U45" s="16"/>
      <c r="V45" s="16"/>
      <c r="W45" s="16"/>
      <c r="X45" s="16"/>
      <c r="Y45" s="16"/>
      <c r="Z45" s="16"/>
      <c r="AA45" s="16"/>
      <c r="AB45" s="16"/>
      <c r="AC45" s="16"/>
      <c r="AD45" s="16"/>
      <c r="AE45" s="16"/>
    </row>
    <row r="46" spans="1:31" ht="70.5" customHeight="1" thickBot="1">
      <c r="A46" s="608"/>
      <c r="B46" s="609"/>
      <c r="C46" s="610">
        <f>C39+1</f>
        <v>7</v>
      </c>
      <c r="D46" s="587" t="s">
        <v>700</v>
      </c>
      <c r="E46" s="589" t="s">
        <v>701</v>
      </c>
      <c r="F46" s="31" t="s">
        <v>643</v>
      </c>
      <c r="H46" s="577" t="s">
        <v>647</v>
      </c>
      <c r="I46" s="580" t="s">
        <v>648</v>
      </c>
      <c r="J46" s="32" t="s">
        <v>702</v>
      </c>
      <c r="L46" s="16"/>
      <c r="M46" s="16"/>
      <c r="N46" s="16"/>
      <c r="O46" s="16"/>
      <c r="P46" s="16"/>
      <c r="Q46" s="16"/>
      <c r="R46" s="16"/>
      <c r="S46" s="16"/>
      <c r="T46" s="16"/>
      <c r="U46" s="16"/>
      <c r="V46" s="16"/>
      <c r="W46" s="16"/>
      <c r="X46" s="16"/>
      <c r="Y46" s="16"/>
      <c r="Z46" s="16"/>
      <c r="AA46" s="16"/>
      <c r="AB46" s="16"/>
      <c r="AC46" s="16"/>
      <c r="AD46" s="16"/>
      <c r="AE46" s="16"/>
    </row>
    <row r="47" spans="1:31" ht="55.35" customHeight="1" thickBot="1">
      <c r="A47" s="608"/>
      <c r="B47" s="609"/>
      <c r="C47" s="611"/>
      <c r="D47" s="588"/>
      <c r="E47" s="590"/>
      <c r="F47" s="31" t="s">
        <v>650</v>
      </c>
      <c r="H47" s="578"/>
      <c r="I47" s="581"/>
      <c r="J47" s="585"/>
      <c r="L47" s="16"/>
      <c r="M47" s="16"/>
      <c r="N47" s="16"/>
      <c r="O47" s="16"/>
      <c r="P47" s="16"/>
      <c r="Q47" s="16"/>
      <c r="R47" s="16"/>
      <c r="S47" s="16"/>
      <c r="T47" s="16"/>
      <c r="U47" s="16"/>
      <c r="V47" s="16"/>
      <c r="W47" s="16"/>
      <c r="X47" s="16"/>
      <c r="Y47" s="16"/>
      <c r="Z47" s="16"/>
      <c r="AA47" s="16"/>
      <c r="AB47" s="16"/>
      <c r="AC47" s="16"/>
      <c r="AD47" s="16"/>
      <c r="AE47" s="16"/>
    </row>
    <row r="48" spans="1:31" ht="42" customHeight="1" thickBot="1">
      <c r="A48" s="608"/>
      <c r="B48" s="609"/>
      <c r="C48" s="611"/>
      <c r="D48" s="587" t="s">
        <v>703</v>
      </c>
      <c r="E48" s="589" t="s">
        <v>704</v>
      </c>
      <c r="F48" s="31" t="s">
        <v>651</v>
      </c>
      <c r="H48" s="579"/>
      <c r="I48" s="581"/>
      <c r="J48" s="585"/>
      <c r="L48" s="16"/>
      <c r="M48" s="16"/>
      <c r="N48" s="16"/>
      <c r="O48" s="16"/>
      <c r="P48" s="16"/>
      <c r="Q48" s="16"/>
      <c r="R48" s="16"/>
      <c r="S48" s="16"/>
      <c r="T48" s="16"/>
      <c r="U48" s="16"/>
      <c r="V48" s="16"/>
      <c r="W48" s="16"/>
      <c r="X48" s="16"/>
      <c r="Y48" s="16"/>
      <c r="Z48" s="16"/>
      <c r="AA48" s="16"/>
      <c r="AB48" s="16"/>
      <c r="AC48" s="16"/>
      <c r="AD48" s="16"/>
      <c r="AE48" s="16"/>
    </row>
    <row r="49" spans="1:31" ht="66.75" customHeight="1" thickBot="1">
      <c r="A49" s="608"/>
      <c r="B49" s="609"/>
      <c r="C49" s="611"/>
      <c r="D49" s="588"/>
      <c r="E49" s="590"/>
      <c r="F49" s="33" t="s">
        <v>654</v>
      </c>
      <c r="H49" s="591" t="s">
        <v>655</v>
      </c>
      <c r="I49" s="581"/>
      <c r="J49" s="585"/>
      <c r="L49" s="16"/>
      <c r="M49" s="16"/>
      <c r="N49" s="16"/>
      <c r="O49" s="16"/>
      <c r="P49" s="16"/>
      <c r="Q49" s="16"/>
      <c r="R49" s="16"/>
      <c r="S49" s="16"/>
      <c r="T49" s="16"/>
      <c r="U49" s="16"/>
      <c r="V49" s="16"/>
      <c r="W49" s="16"/>
      <c r="X49" s="16"/>
      <c r="Y49" s="16"/>
      <c r="Z49" s="16"/>
      <c r="AA49" s="16"/>
      <c r="AB49" s="16"/>
      <c r="AC49" s="16"/>
      <c r="AD49" s="16"/>
      <c r="AE49" s="16"/>
    </row>
    <row r="50" spans="1:31" ht="42" customHeight="1" thickBot="1">
      <c r="A50" s="608"/>
      <c r="B50" s="609"/>
      <c r="C50" s="611"/>
      <c r="D50" s="587" t="s">
        <v>705</v>
      </c>
      <c r="E50" s="589" t="s">
        <v>706</v>
      </c>
      <c r="F50" s="33" t="s">
        <v>656</v>
      </c>
      <c r="H50" s="592"/>
      <c r="I50" s="581"/>
      <c r="J50" s="585"/>
      <c r="L50" s="16"/>
      <c r="M50" s="16"/>
      <c r="N50" s="16"/>
      <c r="O50" s="16"/>
      <c r="P50" s="16"/>
      <c r="Q50" s="16"/>
      <c r="R50" s="16"/>
      <c r="S50" s="16"/>
      <c r="T50" s="16"/>
      <c r="U50" s="16"/>
      <c r="V50" s="16"/>
      <c r="W50" s="16"/>
      <c r="X50" s="16"/>
      <c r="Y50" s="16"/>
      <c r="Z50" s="16"/>
      <c r="AA50" s="16"/>
      <c r="AB50" s="16"/>
      <c r="AC50" s="16"/>
      <c r="AD50" s="16"/>
      <c r="AE50" s="16"/>
    </row>
    <row r="51" spans="1:31" ht="69" customHeight="1" thickBot="1">
      <c r="A51" s="608"/>
      <c r="B51" s="609"/>
      <c r="C51" s="612"/>
      <c r="D51" s="588"/>
      <c r="E51" s="590"/>
      <c r="F51" s="42" t="s">
        <v>659</v>
      </c>
      <c r="H51" s="593"/>
      <c r="I51" s="582"/>
      <c r="J51" s="586"/>
      <c r="L51" s="16"/>
      <c r="M51" s="16"/>
      <c r="N51" s="16"/>
      <c r="O51" s="16"/>
      <c r="P51" s="16"/>
      <c r="Q51" s="16"/>
      <c r="R51" s="16"/>
      <c r="S51" s="16"/>
      <c r="T51" s="16"/>
      <c r="U51" s="16"/>
      <c r="V51" s="16"/>
      <c r="W51" s="16"/>
      <c r="X51" s="16"/>
      <c r="Y51" s="16"/>
      <c r="Z51" s="16"/>
      <c r="AA51" s="16"/>
      <c r="AB51" s="16"/>
      <c r="AC51" s="16"/>
      <c r="AD51" s="16"/>
      <c r="AE51" s="16"/>
    </row>
    <row r="52" spans="1:31" ht="8.1" customHeight="1" thickBot="1">
      <c r="A52" s="608"/>
      <c r="B52" s="609"/>
      <c r="C52" s="45"/>
      <c r="D52" s="35"/>
      <c r="E52" s="324"/>
      <c r="F52" s="39"/>
      <c r="G52" s="39"/>
      <c r="H52" s="46"/>
      <c r="I52" s="46"/>
      <c r="J52" s="47"/>
      <c r="L52" s="16"/>
      <c r="M52" s="16"/>
      <c r="N52" s="16"/>
      <c r="O52" s="16"/>
      <c r="P52" s="16"/>
      <c r="Q52" s="16"/>
      <c r="R52" s="16"/>
      <c r="S52" s="16"/>
      <c r="T52" s="16"/>
      <c r="U52" s="16"/>
      <c r="V52" s="16"/>
      <c r="W52" s="16"/>
      <c r="X52" s="16"/>
      <c r="Y52" s="16"/>
      <c r="Z52" s="16"/>
      <c r="AA52" s="16"/>
      <c r="AB52" s="16"/>
      <c r="AC52" s="16"/>
      <c r="AD52" s="16"/>
      <c r="AE52" s="16"/>
    </row>
    <row r="53" spans="1:31" ht="81.75" customHeight="1" thickBot="1">
      <c r="A53" s="608"/>
      <c r="B53" s="609"/>
      <c r="C53" s="610">
        <f>C46+1</f>
        <v>8</v>
      </c>
      <c r="D53" s="587" t="s">
        <v>707</v>
      </c>
      <c r="E53" s="589" t="s">
        <v>708</v>
      </c>
      <c r="F53" s="31" t="s">
        <v>643</v>
      </c>
      <c r="H53" s="577" t="s">
        <v>647</v>
      </c>
      <c r="I53" s="580" t="s">
        <v>709</v>
      </c>
      <c r="J53" s="32" t="s">
        <v>710</v>
      </c>
      <c r="L53" s="16"/>
      <c r="M53" s="16"/>
      <c r="N53" s="16"/>
      <c r="O53" s="16"/>
      <c r="P53" s="16"/>
      <c r="Q53" s="16"/>
      <c r="R53" s="16"/>
      <c r="S53" s="16"/>
      <c r="T53" s="16"/>
      <c r="U53" s="16"/>
      <c r="V53" s="16"/>
      <c r="W53" s="16"/>
      <c r="X53" s="16"/>
      <c r="Y53" s="16"/>
      <c r="Z53" s="16"/>
      <c r="AA53" s="16"/>
      <c r="AB53" s="16"/>
      <c r="AC53" s="16"/>
      <c r="AD53" s="16"/>
      <c r="AE53" s="16"/>
    </row>
    <row r="54" spans="1:31" ht="78" customHeight="1" thickBot="1">
      <c r="A54" s="608"/>
      <c r="B54" s="609"/>
      <c r="C54" s="611"/>
      <c r="D54" s="588"/>
      <c r="E54" s="590"/>
      <c r="F54" s="31" t="s">
        <v>650</v>
      </c>
      <c r="H54" s="578"/>
      <c r="I54" s="581"/>
      <c r="J54" s="585"/>
      <c r="L54" s="16"/>
      <c r="M54" s="16"/>
      <c r="N54" s="16"/>
      <c r="O54" s="16"/>
      <c r="P54" s="16"/>
      <c r="Q54" s="16"/>
      <c r="R54" s="16"/>
      <c r="S54" s="16"/>
      <c r="T54" s="16"/>
      <c r="U54" s="16"/>
      <c r="V54" s="16"/>
      <c r="W54" s="16"/>
      <c r="X54" s="16"/>
      <c r="Y54" s="16"/>
      <c r="Z54" s="16"/>
      <c r="AA54" s="16"/>
      <c r="AB54" s="16"/>
      <c r="AC54" s="16"/>
      <c r="AD54" s="16"/>
      <c r="AE54" s="16"/>
    </row>
    <row r="55" spans="1:31" ht="42" customHeight="1" thickBot="1">
      <c r="A55" s="608"/>
      <c r="B55" s="609"/>
      <c r="C55" s="611"/>
      <c r="D55" s="587" t="s">
        <v>711</v>
      </c>
      <c r="E55" s="589" t="s">
        <v>712</v>
      </c>
      <c r="F55" s="31" t="s">
        <v>651</v>
      </c>
      <c r="H55" s="579"/>
      <c r="I55" s="581"/>
      <c r="J55" s="585"/>
      <c r="L55" s="16"/>
      <c r="M55" s="16"/>
      <c r="N55" s="16"/>
      <c r="O55" s="16"/>
      <c r="P55" s="16"/>
      <c r="Q55" s="16"/>
      <c r="R55" s="16"/>
      <c r="S55" s="16"/>
      <c r="T55" s="16"/>
      <c r="U55" s="16"/>
      <c r="V55" s="16"/>
      <c r="W55" s="16"/>
      <c r="X55" s="16"/>
      <c r="Y55" s="16"/>
      <c r="Z55" s="16"/>
      <c r="AA55" s="16"/>
      <c r="AB55" s="16"/>
      <c r="AC55" s="16"/>
      <c r="AD55" s="16"/>
      <c r="AE55" s="16"/>
    </row>
    <row r="56" spans="1:31" ht="50.1" customHeight="1" thickBot="1">
      <c r="A56" s="608"/>
      <c r="B56" s="609"/>
      <c r="C56" s="611"/>
      <c r="D56" s="588"/>
      <c r="E56" s="590"/>
      <c r="F56" s="33" t="s">
        <v>654</v>
      </c>
      <c r="H56" s="591" t="s">
        <v>655</v>
      </c>
      <c r="I56" s="581"/>
      <c r="J56" s="585"/>
      <c r="L56" s="16"/>
      <c r="M56" s="16"/>
      <c r="N56" s="16"/>
      <c r="O56" s="16"/>
      <c r="P56" s="16"/>
      <c r="Q56" s="16"/>
      <c r="R56" s="16"/>
      <c r="S56" s="16"/>
      <c r="T56" s="16"/>
      <c r="U56" s="16"/>
      <c r="V56" s="16"/>
      <c r="W56" s="16"/>
      <c r="X56" s="16"/>
      <c r="Y56" s="16"/>
      <c r="Z56" s="16"/>
      <c r="AA56" s="16"/>
      <c r="AB56" s="16"/>
      <c r="AC56" s="16"/>
      <c r="AD56" s="16"/>
      <c r="AE56" s="16"/>
    </row>
    <row r="57" spans="1:31" ht="42" customHeight="1" thickBot="1">
      <c r="A57" s="608"/>
      <c r="B57" s="609"/>
      <c r="C57" s="611"/>
      <c r="D57" s="587" t="s">
        <v>713</v>
      </c>
      <c r="E57" s="589" t="s">
        <v>714</v>
      </c>
      <c r="F57" s="33" t="s">
        <v>656</v>
      </c>
      <c r="H57" s="592"/>
      <c r="I57" s="581"/>
      <c r="J57" s="585"/>
      <c r="L57" s="16"/>
      <c r="M57" s="16"/>
      <c r="N57" s="16"/>
      <c r="O57" s="16"/>
      <c r="P57" s="16"/>
      <c r="Q57" s="16"/>
      <c r="R57" s="16"/>
      <c r="S57" s="16"/>
      <c r="T57" s="16"/>
      <c r="U57" s="16"/>
      <c r="V57" s="16"/>
      <c r="W57" s="16"/>
      <c r="X57" s="16"/>
      <c r="Y57" s="16"/>
      <c r="Z57" s="16"/>
      <c r="AA57" s="16"/>
      <c r="AB57" s="16"/>
      <c r="AC57" s="16"/>
      <c r="AD57" s="16"/>
      <c r="AE57" s="16"/>
    </row>
    <row r="58" spans="1:31" ht="42" customHeight="1" thickBot="1">
      <c r="A58" s="608"/>
      <c r="B58" s="609"/>
      <c r="C58" s="612"/>
      <c r="D58" s="587"/>
      <c r="E58" s="590"/>
      <c r="F58" s="42" t="s">
        <v>659</v>
      </c>
      <c r="H58" s="593"/>
      <c r="I58" s="582"/>
      <c r="J58" s="586"/>
      <c r="L58" s="16"/>
      <c r="M58" s="16"/>
      <c r="N58" s="16"/>
      <c r="O58" s="16"/>
      <c r="P58" s="16"/>
      <c r="Q58" s="16"/>
      <c r="R58" s="16"/>
      <c r="S58" s="16"/>
      <c r="T58" s="16"/>
      <c r="U58" s="16"/>
      <c r="V58" s="16"/>
      <c r="W58" s="16"/>
      <c r="X58" s="16"/>
      <c r="Y58" s="16"/>
      <c r="Z58" s="16"/>
      <c r="AA58" s="16"/>
      <c r="AB58" s="16"/>
      <c r="AC58" s="16"/>
      <c r="AD58" s="16"/>
      <c r="AE58" s="16"/>
    </row>
    <row r="59" spans="1:31" ht="8.1" customHeight="1" thickBot="1">
      <c r="A59" s="608"/>
      <c r="B59" s="609"/>
      <c r="C59" s="45"/>
      <c r="D59" s="35"/>
      <c r="E59" s="324"/>
      <c r="F59" s="39"/>
      <c r="G59" s="39"/>
      <c r="H59" s="46"/>
      <c r="I59" s="46"/>
      <c r="J59" s="47"/>
      <c r="L59" s="16"/>
      <c r="M59" s="16"/>
      <c r="N59" s="16"/>
      <c r="O59" s="16"/>
      <c r="P59" s="16"/>
      <c r="Q59" s="16"/>
      <c r="R59" s="16"/>
      <c r="S59" s="16"/>
      <c r="T59" s="16"/>
      <c r="U59" s="16"/>
      <c r="V59" s="16"/>
      <c r="W59" s="16"/>
      <c r="X59" s="16"/>
      <c r="Y59" s="16"/>
      <c r="Z59" s="16"/>
      <c r="AA59" s="16"/>
      <c r="AB59" s="16"/>
      <c r="AC59" s="16"/>
      <c r="AD59" s="16"/>
      <c r="AE59" s="16"/>
    </row>
    <row r="60" spans="1:31" ht="52.5" customHeight="1" thickBot="1">
      <c r="A60" s="608"/>
      <c r="B60" s="609"/>
      <c r="C60" s="610">
        <f>C53+1</f>
        <v>9</v>
      </c>
      <c r="D60" s="587" t="s">
        <v>715</v>
      </c>
      <c r="E60" s="575" t="s">
        <v>716</v>
      </c>
      <c r="F60" s="31" t="s">
        <v>643</v>
      </c>
      <c r="H60" s="577" t="s">
        <v>647</v>
      </c>
      <c r="I60" s="580" t="s">
        <v>670</v>
      </c>
      <c r="J60" s="32" t="s">
        <v>717</v>
      </c>
      <c r="L60" s="16"/>
      <c r="M60" s="16"/>
      <c r="N60" s="16"/>
      <c r="O60" s="16"/>
      <c r="P60" s="16"/>
      <c r="Q60" s="16"/>
      <c r="R60" s="16"/>
      <c r="S60" s="16"/>
      <c r="T60" s="16"/>
      <c r="U60" s="16"/>
      <c r="V60" s="16"/>
      <c r="W60" s="16"/>
      <c r="X60" s="16"/>
      <c r="Y60" s="16"/>
      <c r="Z60" s="16"/>
      <c r="AA60" s="16"/>
      <c r="AB60" s="16"/>
      <c r="AC60" s="16"/>
      <c r="AD60" s="16"/>
      <c r="AE60" s="16"/>
    </row>
    <row r="61" spans="1:31" ht="63.75" customHeight="1" thickBot="1">
      <c r="A61" s="608"/>
      <c r="B61" s="609"/>
      <c r="C61" s="611"/>
      <c r="D61" s="587"/>
      <c r="E61" s="576"/>
      <c r="F61" s="31" t="s">
        <v>650</v>
      </c>
      <c r="H61" s="578"/>
      <c r="I61" s="581"/>
      <c r="J61" s="585"/>
      <c r="L61" s="16"/>
      <c r="M61" s="16"/>
      <c r="N61" s="16"/>
      <c r="O61" s="16"/>
      <c r="P61" s="16"/>
      <c r="Q61" s="16"/>
      <c r="R61" s="16"/>
      <c r="S61" s="16"/>
      <c r="T61" s="16"/>
      <c r="U61" s="16"/>
      <c r="V61" s="16"/>
      <c r="W61" s="16"/>
      <c r="X61" s="16"/>
      <c r="Y61" s="16"/>
      <c r="Z61" s="16"/>
      <c r="AA61" s="16"/>
      <c r="AB61" s="16"/>
      <c r="AC61" s="16"/>
      <c r="AD61" s="16"/>
      <c r="AE61" s="16"/>
    </row>
    <row r="62" spans="1:31" ht="42" customHeight="1" thickBot="1">
      <c r="A62" s="608"/>
      <c r="B62" s="609"/>
      <c r="C62" s="611"/>
      <c r="D62" s="587" t="s">
        <v>718</v>
      </c>
      <c r="E62" s="594" t="s">
        <v>719</v>
      </c>
      <c r="F62" s="31" t="s">
        <v>651</v>
      </c>
      <c r="H62" s="579"/>
      <c r="I62" s="581"/>
      <c r="J62" s="585"/>
      <c r="L62" s="16"/>
      <c r="M62" s="16"/>
      <c r="N62" s="16"/>
      <c r="O62" s="16"/>
      <c r="P62" s="16"/>
      <c r="Q62" s="16"/>
      <c r="R62" s="16"/>
      <c r="S62" s="16"/>
      <c r="T62" s="16"/>
      <c r="U62" s="16"/>
      <c r="V62" s="16"/>
      <c r="W62" s="16"/>
      <c r="X62" s="16"/>
      <c r="Y62" s="16"/>
      <c r="Z62" s="16"/>
      <c r="AA62" s="16"/>
      <c r="AB62" s="16"/>
      <c r="AC62" s="16"/>
      <c r="AD62" s="16"/>
      <c r="AE62" s="16"/>
    </row>
    <row r="63" spans="1:31" ht="42" customHeight="1" thickBot="1">
      <c r="A63" s="608"/>
      <c r="B63" s="609"/>
      <c r="C63" s="611"/>
      <c r="D63" s="587"/>
      <c r="E63" s="595"/>
      <c r="F63" s="33" t="s">
        <v>654</v>
      </c>
      <c r="H63" s="591" t="s">
        <v>655</v>
      </c>
      <c r="I63" s="581"/>
      <c r="J63" s="585"/>
      <c r="L63" s="16"/>
      <c r="M63" s="16"/>
      <c r="N63" s="16"/>
      <c r="O63" s="16"/>
      <c r="P63" s="16"/>
      <c r="Q63" s="16"/>
      <c r="R63" s="16"/>
      <c r="S63" s="16"/>
      <c r="T63" s="16"/>
      <c r="U63" s="16"/>
      <c r="V63" s="16"/>
      <c r="W63" s="16"/>
      <c r="X63" s="16"/>
      <c r="Y63" s="16"/>
      <c r="Z63" s="16"/>
      <c r="AA63" s="16"/>
      <c r="AB63" s="16"/>
      <c r="AC63" s="16"/>
      <c r="AD63" s="16"/>
      <c r="AE63" s="16"/>
    </row>
    <row r="64" spans="1:31" ht="42" customHeight="1" thickBot="1">
      <c r="A64" s="608"/>
      <c r="B64" s="609"/>
      <c r="C64" s="611"/>
      <c r="D64" s="587" t="s">
        <v>720</v>
      </c>
      <c r="E64" s="594" t="s">
        <v>721</v>
      </c>
      <c r="F64" s="33" t="s">
        <v>656</v>
      </c>
      <c r="H64" s="592"/>
      <c r="I64" s="581"/>
      <c r="J64" s="585"/>
      <c r="L64" s="16"/>
      <c r="M64" s="16"/>
      <c r="N64" s="16"/>
      <c r="O64" s="16"/>
      <c r="P64" s="16"/>
      <c r="Q64" s="16"/>
      <c r="R64" s="16"/>
      <c r="S64" s="16"/>
      <c r="T64" s="16"/>
      <c r="U64" s="16"/>
      <c r="V64" s="16"/>
      <c r="W64" s="16"/>
      <c r="X64" s="16"/>
      <c r="Y64" s="16"/>
      <c r="Z64" s="16"/>
      <c r="AA64" s="16"/>
      <c r="AB64" s="16"/>
      <c r="AC64" s="16"/>
      <c r="AD64" s="16"/>
      <c r="AE64" s="16"/>
    </row>
    <row r="65" spans="1:31" ht="42" customHeight="1" thickBot="1">
      <c r="A65" s="608"/>
      <c r="B65" s="609"/>
      <c r="C65" s="612"/>
      <c r="D65" s="587"/>
      <c r="E65" s="605"/>
      <c r="F65" s="42" t="s">
        <v>659</v>
      </c>
      <c r="H65" s="593"/>
      <c r="I65" s="582"/>
      <c r="J65" s="586"/>
      <c r="L65" s="16"/>
      <c r="M65" s="16"/>
      <c r="N65" s="16"/>
      <c r="O65" s="16"/>
      <c r="P65" s="16"/>
      <c r="Q65" s="16"/>
      <c r="R65" s="16"/>
      <c r="S65" s="16"/>
      <c r="T65" s="16"/>
      <c r="U65" s="16"/>
      <c r="V65" s="16"/>
      <c r="W65" s="16"/>
      <c r="X65" s="16"/>
      <c r="Y65" s="16"/>
      <c r="Z65" s="16"/>
      <c r="AA65" s="16"/>
      <c r="AB65" s="16"/>
      <c r="AC65" s="16"/>
      <c r="AD65" s="16"/>
      <c r="AE65" s="16"/>
    </row>
    <row r="66" spans="1:31" ht="8.1" customHeight="1" thickBot="1">
      <c r="A66" s="608"/>
      <c r="B66" s="609"/>
      <c r="C66" s="45"/>
      <c r="D66" s="35"/>
      <c r="E66" s="324"/>
      <c r="F66" s="39"/>
      <c r="G66" s="39"/>
      <c r="H66" s="46"/>
      <c r="I66" s="46"/>
      <c r="J66" s="47"/>
      <c r="L66" s="16"/>
      <c r="M66" s="16"/>
      <c r="N66" s="16"/>
      <c r="O66" s="16"/>
      <c r="P66" s="16"/>
      <c r="Q66" s="16"/>
      <c r="R66" s="16"/>
      <c r="S66" s="16"/>
      <c r="T66" s="16"/>
      <c r="U66" s="16"/>
      <c r="V66" s="16"/>
      <c r="W66" s="16"/>
      <c r="X66" s="16"/>
      <c r="Y66" s="16"/>
      <c r="Z66" s="16"/>
      <c r="AA66" s="16"/>
      <c r="AB66" s="16"/>
      <c r="AC66" s="16"/>
      <c r="AD66" s="16"/>
      <c r="AE66" s="16"/>
    </row>
    <row r="67" spans="1:31" ht="90" customHeight="1" thickBot="1">
      <c r="A67" s="608"/>
      <c r="B67" s="609"/>
      <c r="C67" s="613">
        <f>C60+1</f>
        <v>10</v>
      </c>
      <c r="D67" s="587" t="s">
        <v>722</v>
      </c>
      <c r="E67" s="575" t="s">
        <v>723</v>
      </c>
      <c r="F67" s="31" t="s">
        <v>643</v>
      </c>
      <c r="H67" s="577" t="s">
        <v>647</v>
      </c>
      <c r="I67" s="580" t="s">
        <v>678</v>
      </c>
      <c r="J67" s="32" t="s">
        <v>724</v>
      </c>
      <c r="L67" s="16"/>
      <c r="M67" s="16"/>
      <c r="N67" s="16"/>
      <c r="O67" s="16"/>
      <c r="P67" s="16"/>
      <c r="Q67" s="16"/>
      <c r="R67" s="16"/>
      <c r="S67" s="16"/>
      <c r="T67" s="16"/>
      <c r="U67" s="16"/>
      <c r="V67" s="16"/>
      <c r="W67" s="16"/>
      <c r="X67" s="16"/>
      <c r="Y67" s="16"/>
      <c r="Z67" s="16"/>
      <c r="AA67" s="16"/>
      <c r="AB67" s="16"/>
      <c r="AC67" s="16"/>
      <c r="AD67" s="16"/>
      <c r="AE67" s="16"/>
    </row>
    <row r="68" spans="1:31" ht="153" customHeight="1" thickBot="1">
      <c r="A68" s="608"/>
      <c r="B68" s="609"/>
      <c r="C68" s="614"/>
      <c r="D68" s="587"/>
      <c r="E68" s="576"/>
      <c r="F68" s="31" t="s">
        <v>650</v>
      </c>
      <c r="H68" s="578"/>
      <c r="I68" s="581"/>
      <c r="J68" s="585"/>
      <c r="L68" s="16"/>
      <c r="M68" s="16"/>
      <c r="N68" s="16"/>
      <c r="O68" s="16"/>
      <c r="P68" s="16"/>
      <c r="Q68" s="16"/>
      <c r="R68" s="16"/>
      <c r="S68" s="16"/>
      <c r="T68" s="16"/>
      <c r="U68" s="16"/>
      <c r="V68" s="16"/>
      <c r="W68" s="16"/>
      <c r="X68" s="16"/>
      <c r="Y68" s="16"/>
      <c r="Z68" s="16"/>
      <c r="AA68" s="16"/>
      <c r="AB68" s="16"/>
      <c r="AC68" s="16"/>
      <c r="AD68" s="16"/>
      <c r="AE68" s="16"/>
    </row>
    <row r="69" spans="1:31" ht="60" customHeight="1" thickBot="1">
      <c r="A69" s="608"/>
      <c r="B69" s="609"/>
      <c r="C69" s="614"/>
      <c r="D69" s="587" t="s">
        <v>725</v>
      </c>
      <c r="E69" s="594" t="s">
        <v>726</v>
      </c>
      <c r="F69" s="31" t="s">
        <v>651</v>
      </c>
      <c r="H69" s="579"/>
      <c r="I69" s="581"/>
      <c r="J69" s="585"/>
      <c r="L69" s="16"/>
      <c r="M69" s="16"/>
      <c r="N69" s="16"/>
      <c r="O69" s="16"/>
      <c r="P69" s="16"/>
      <c r="Q69" s="16"/>
      <c r="R69" s="16"/>
      <c r="S69" s="16"/>
      <c r="T69" s="16"/>
      <c r="U69" s="16"/>
      <c r="V69" s="16"/>
      <c r="W69" s="16"/>
      <c r="X69" s="16"/>
      <c r="Y69" s="16"/>
      <c r="Z69" s="16"/>
      <c r="AA69" s="16"/>
      <c r="AB69" s="16"/>
      <c r="AC69" s="16"/>
      <c r="AD69" s="16"/>
      <c r="AE69" s="16"/>
    </row>
    <row r="70" spans="1:31" ht="61.5" customHeight="1" thickBot="1">
      <c r="A70" s="608"/>
      <c r="B70" s="609"/>
      <c r="C70" s="614"/>
      <c r="D70" s="587"/>
      <c r="E70" s="595"/>
      <c r="F70" s="33" t="s">
        <v>654</v>
      </c>
      <c r="H70" s="591" t="s">
        <v>655</v>
      </c>
      <c r="I70" s="581"/>
      <c r="J70" s="585"/>
      <c r="L70" s="16"/>
      <c r="M70" s="16"/>
      <c r="N70" s="16"/>
      <c r="O70" s="16"/>
      <c r="P70" s="16"/>
      <c r="Q70" s="16"/>
      <c r="R70" s="16"/>
      <c r="S70" s="16"/>
      <c r="T70" s="16"/>
      <c r="U70" s="16"/>
      <c r="V70" s="16"/>
      <c r="W70" s="16"/>
      <c r="X70" s="16"/>
      <c r="Y70" s="16"/>
      <c r="Z70" s="16"/>
      <c r="AA70" s="16"/>
      <c r="AB70" s="16"/>
      <c r="AC70" s="16"/>
      <c r="AD70" s="16"/>
      <c r="AE70" s="16"/>
    </row>
    <row r="71" spans="1:31" ht="61.5" customHeight="1" thickBot="1">
      <c r="A71" s="608"/>
      <c r="B71" s="609"/>
      <c r="C71" s="614"/>
      <c r="D71" s="587" t="s">
        <v>727</v>
      </c>
      <c r="E71" s="616" t="s">
        <v>728</v>
      </c>
      <c r="F71" s="33" t="s">
        <v>656</v>
      </c>
      <c r="H71" s="592"/>
      <c r="I71" s="581"/>
      <c r="J71" s="585"/>
      <c r="L71" s="16"/>
      <c r="M71" s="16"/>
      <c r="N71" s="16"/>
      <c r="O71" s="16"/>
      <c r="P71" s="16"/>
      <c r="Q71" s="16"/>
      <c r="R71" s="16"/>
      <c r="S71" s="16"/>
      <c r="T71" s="16"/>
      <c r="U71" s="16"/>
      <c r="V71" s="16"/>
      <c r="W71" s="16"/>
      <c r="X71" s="16"/>
      <c r="Y71" s="16"/>
      <c r="Z71" s="16"/>
      <c r="AA71" s="16"/>
      <c r="AB71" s="16"/>
      <c r="AC71" s="16"/>
      <c r="AD71" s="16"/>
      <c r="AE71" s="16"/>
    </row>
    <row r="72" spans="1:31" ht="29.25" customHeight="1" thickBot="1">
      <c r="A72" s="608"/>
      <c r="B72" s="609"/>
      <c r="C72" s="615"/>
      <c r="D72" s="587"/>
      <c r="E72" s="617"/>
      <c r="F72" s="42" t="s">
        <v>659</v>
      </c>
      <c r="H72" s="593"/>
      <c r="I72" s="582"/>
      <c r="J72" s="586"/>
      <c r="L72" s="16"/>
      <c r="M72" s="16"/>
      <c r="N72" s="16"/>
      <c r="O72" s="16"/>
      <c r="P72" s="16"/>
      <c r="Q72" s="16"/>
      <c r="R72" s="16"/>
      <c r="S72" s="16"/>
      <c r="T72" s="16"/>
      <c r="U72" s="16"/>
      <c r="V72" s="16"/>
      <c r="W72" s="16"/>
      <c r="X72" s="16"/>
      <c r="Y72" s="16"/>
      <c r="Z72" s="16"/>
      <c r="AA72" s="16"/>
      <c r="AB72" s="16"/>
      <c r="AC72" s="16"/>
      <c r="AD72" s="16"/>
      <c r="AE72" s="16"/>
    </row>
    <row r="73" spans="1:31" ht="8.1" customHeight="1" thickBot="1">
      <c r="A73" s="45"/>
      <c r="B73" s="45"/>
      <c r="C73" s="45"/>
      <c r="D73" s="35"/>
      <c r="E73" s="324"/>
      <c r="F73" s="39"/>
      <c r="G73" s="39"/>
      <c r="H73" s="46"/>
      <c r="I73" s="46"/>
      <c r="J73" s="47"/>
      <c r="L73" s="16"/>
      <c r="M73" s="16"/>
      <c r="N73" s="16"/>
      <c r="O73" s="16"/>
      <c r="P73" s="16"/>
      <c r="Q73" s="16"/>
      <c r="R73" s="16"/>
      <c r="S73" s="16"/>
      <c r="T73" s="16"/>
      <c r="U73" s="16"/>
      <c r="V73" s="16"/>
      <c r="W73" s="16"/>
      <c r="X73" s="16"/>
      <c r="Y73" s="16"/>
      <c r="Z73" s="16"/>
      <c r="AA73" s="16"/>
      <c r="AB73" s="16"/>
      <c r="AC73" s="16"/>
      <c r="AD73" s="16"/>
      <c r="AE73" s="16"/>
    </row>
    <row r="74" spans="1:31" ht="63.75" customHeight="1" thickBot="1">
      <c r="A74" s="567" t="s">
        <v>729</v>
      </c>
      <c r="B74" s="880"/>
      <c r="C74" s="610">
        <v>11</v>
      </c>
      <c r="D74" s="587" t="s">
        <v>730</v>
      </c>
      <c r="E74" s="589" t="s">
        <v>731</v>
      </c>
      <c r="F74" s="31" t="s">
        <v>643</v>
      </c>
      <c r="H74" s="577" t="s">
        <v>647</v>
      </c>
      <c r="I74" s="580" t="s">
        <v>687</v>
      </c>
      <c r="J74" s="600" t="s">
        <v>732</v>
      </c>
      <c r="L74" s="16"/>
      <c r="M74" s="16"/>
      <c r="N74" s="16"/>
      <c r="O74" s="16"/>
      <c r="P74" s="16"/>
      <c r="Q74" s="16"/>
      <c r="R74" s="16"/>
      <c r="S74" s="16"/>
      <c r="T74" s="16"/>
      <c r="U74" s="16"/>
      <c r="V74" s="16"/>
      <c r="W74" s="16"/>
      <c r="X74" s="16"/>
      <c r="Y74" s="16"/>
      <c r="Z74" s="16"/>
      <c r="AA74" s="16"/>
      <c r="AB74" s="16"/>
      <c r="AC74" s="16"/>
      <c r="AD74" s="16"/>
      <c r="AE74" s="16"/>
    </row>
    <row r="75" spans="1:31" ht="80.25" customHeight="1" thickBot="1">
      <c r="A75" s="881"/>
      <c r="B75" s="882"/>
      <c r="C75" s="611"/>
      <c r="D75" s="588"/>
      <c r="E75" s="590"/>
      <c r="F75" s="31" t="s">
        <v>650</v>
      </c>
      <c r="H75" s="578"/>
      <c r="I75" s="581"/>
      <c r="J75" s="601"/>
      <c r="L75" s="16"/>
      <c r="M75" s="16"/>
      <c r="N75" s="16"/>
      <c r="O75" s="16"/>
      <c r="P75" s="16"/>
      <c r="Q75" s="16"/>
      <c r="R75" s="16"/>
      <c r="S75" s="16"/>
      <c r="T75" s="16"/>
      <c r="U75" s="16"/>
      <c r="V75" s="16"/>
      <c r="W75" s="16"/>
      <c r="X75" s="16"/>
      <c r="Y75" s="16"/>
      <c r="Z75" s="16"/>
      <c r="AA75" s="16"/>
      <c r="AB75" s="16"/>
      <c r="AC75" s="16"/>
      <c r="AD75" s="16"/>
      <c r="AE75" s="16"/>
    </row>
    <row r="76" spans="1:31" ht="42" customHeight="1" thickBot="1">
      <c r="A76" s="881"/>
      <c r="B76" s="882"/>
      <c r="C76" s="611"/>
      <c r="D76" s="587" t="s">
        <v>733</v>
      </c>
      <c r="E76" s="589" t="s">
        <v>734</v>
      </c>
      <c r="F76" s="31" t="s">
        <v>651</v>
      </c>
      <c r="H76" s="579"/>
      <c r="I76" s="581"/>
      <c r="J76" s="602"/>
      <c r="L76" s="16"/>
      <c r="M76" s="16"/>
      <c r="N76" s="16"/>
      <c r="O76" s="16"/>
      <c r="P76" s="16"/>
      <c r="Q76" s="16"/>
      <c r="R76" s="16"/>
      <c r="S76" s="16"/>
      <c r="T76" s="16"/>
      <c r="U76" s="16"/>
      <c r="V76" s="16"/>
      <c r="W76" s="16"/>
      <c r="X76" s="16"/>
      <c r="Y76" s="16"/>
      <c r="Z76" s="16"/>
      <c r="AA76" s="16"/>
      <c r="AB76" s="16"/>
      <c r="AC76" s="16"/>
      <c r="AD76" s="16"/>
      <c r="AE76" s="16"/>
    </row>
    <row r="77" spans="1:31" ht="42" customHeight="1" thickBot="1">
      <c r="A77" s="881"/>
      <c r="B77" s="882"/>
      <c r="C77" s="611"/>
      <c r="D77" s="588"/>
      <c r="E77" s="590"/>
      <c r="F77" s="33" t="s">
        <v>654</v>
      </c>
      <c r="H77" s="591" t="s">
        <v>655</v>
      </c>
      <c r="I77" s="581"/>
      <c r="J77" s="603"/>
      <c r="L77" s="16"/>
      <c r="M77" s="16"/>
      <c r="N77" s="16"/>
      <c r="O77" s="16"/>
      <c r="P77" s="16"/>
      <c r="Q77" s="16"/>
      <c r="R77" s="16"/>
      <c r="S77" s="16"/>
      <c r="T77" s="16"/>
      <c r="U77" s="16"/>
      <c r="V77" s="16"/>
      <c r="W77" s="16"/>
      <c r="X77" s="16"/>
      <c r="Y77" s="16"/>
      <c r="Z77" s="16"/>
      <c r="AA77" s="16"/>
      <c r="AB77" s="16"/>
      <c r="AC77" s="16"/>
      <c r="AD77" s="16"/>
      <c r="AE77" s="16"/>
    </row>
    <row r="78" spans="1:31" ht="42" customHeight="1" thickBot="1">
      <c r="A78" s="881"/>
      <c r="B78" s="882"/>
      <c r="C78" s="611"/>
      <c r="D78" s="587" t="s">
        <v>735</v>
      </c>
      <c r="E78" s="589" t="s">
        <v>736</v>
      </c>
      <c r="F78" s="33" t="s">
        <v>656</v>
      </c>
      <c r="H78" s="592"/>
      <c r="I78" s="581"/>
      <c r="J78" s="603"/>
      <c r="L78" s="16"/>
      <c r="M78" s="16"/>
      <c r="N78" s="16"/>
      <c r="O78" s="16"/>
      <c r="P78" s="16"/>
      <c r="Q78" s="16"/>
      <c r="R78" s="16"/>
      <c r="S78" s="16"/>
      <c r="T78" s="16"/>
      <c r="U78" s="16"/>
      <c r="V78" s="16"/>
      <c r="W78" s="16"/>
      <c r="X78" s="16"/>
      <c r="Y78" s="16"/>
      <c r="Z78" s="16"/>
      <c r="AA78" s="16"/>
      <c r="AB78" s="16"/>
      <c r="AC78" s="16"/>
      <c r="AD78" s="16"/>
      <c r="AE78" s="16"/>
    </row>
    <row r="79" spans="1:31" ht="42" customHeight="1" thickBot="1">
      <c r="A79" s="881"/>
      <c r="B79" s="882"/>
      <c r="C79" s="612"/>
      <c r="D79" s="588"/>
      <c r="E79" s="590"/>
      <c r="F79" s="42" t="s">
        <v>659</v>
      </c>
      <c r="H79" s="593"/>
      <c r="I79" s="582"/>
      <c r="J79" s="604"/>
      <c r="L79" s="16"/>
      <c r="M79" s="16"/>
      <c r="N79" s="16"/>
      <c r="O79" s="16"/>
      <c r="P79" s="16"/>
      <c r="Q79" s="16"/>
      <c r="R79" s="16"/>
      <c r="S79" s="16"/>
      <c r="T79" s="16"/>
      <c r="U79" s="16"/>
      <c r="V79" s="16"/>
      <c r="W79" s="16"/>
      <c r="X79" s="16"/>
      <c r="Y79" s="16"/>
      <c r="Z79" s="16"/>
      <c r="AA79" s="16"/>
      <c r="AB79" s="16"/>
      <c r="AC79" s="16"/>
      <c r="AD79" s="16"/>
      <c r="AE79" s="16"/>
    </row>
    <row r="80" spans="1:31" ht="8.1" customHeight="1" thickBot="1">
      <c r="A80" s="881"/>
      <c r="B80" s="882"/>
      <c r="C80" s="45"/>
      <c r="D80" s="35"/>
      <c r="E80" s="324"/>
      <c r="F80" s="39"/>
      <c r="G80" s="39"/>
      <c r="H80" s="46"/>
      <c r="I80" s="46"/>
      <c r="J80" s="47"/>
      <c r="L80" s="16"/>
      <c r="M80" s="16"/>
      <c r="N80" s="16"/>
      <c r="O80" s="16"/>
      <c r="P80" s="16"/>
      <c r="Q80" s="16"/>
      <c r="R80" s="16"/>
      <c r="S80" s="16"/>
      <c r="T80" s="16"/>
      <c r="U80" s="16"/>
      <c r="V80" s="16"/>
      <c r="W80" s="16"/>
      <c r="X80" s="16"/>
      <c r="Y80" s="16"/>
      <c r="Z80" s="16"/>
      <c r="AA80" s="16"/>
      <c r="AB80" s="16"/>
      <c r="AC80" s="16"/>
      <c r="AD80" s="16"/>
      <c r="AE80" s="16"/>
    </row>
    <row r="81" spans="1:31" ht="42" customHeight="1" thickBot="1">
      <c r="A81" s="881"/>
      <c r="B81" s="882"/>
      <c r="C81" s="610">
        <f>C74+1</f>
        <v>12</v>
      </c>
      <c r="D81" s="587" t="s">
        <v>737</v>
      </c>
      <c r="E81" s="589" t="s">
        <v>738</v>
      </c>
      <c r="F81" s="31" t="s">
        <v>643</v>
      </c>
      <c r="H81" s="577" t="s">
        <v>647</v>
      </c>
      <c r="I81" s="580" t="s">
        <v>662</v>
      </c>
      <c r="J81" s="32" t="s">
        <v>739</v>
      </c>
      <c r="L81" s="16"/>
      <c r="M81" s="16"/>
      <c r="N81" s="16"/>
      <c r="O81" s="16"/>
      <c r="P81" s="16"/>
      <c r="Q81" s="16"/>
      <c r="R81" s="16"/>
      <c r="S81" s="16"/>
      <c r="T81" s="16"/>
      <c r="U81" s="16"/>
      <c r="V81" s="16"/>
      <c r="W81" s="16"/>
      <c r="X81" s="16"/>
      <c r="Y81" s="16"/>
      <c r="Z81" s="16"/>
      <c r="AA81" s="16"/>
      <c r="AB81" s="16"/>
      <c r="AC81" s="16"/>
      <c r="AD81" s="16"/>
      <c r="AE81" s="16"/>
    </row>
    <row r="82" spans="1:31" ht="67.5" customHeight="1" thickBot="1">
      <c r="A82" s="881"/>
      <c r="B82" s="882"/>
      <c r="C82" s="611"/>
      <c r="D82" s="588"/>
      <c r="E82" s="590"/>
      <c r="F82" s="31" t="s">
        <v>650</v>
      </c>
      <c r="H82" s="578"/>
      <c r="I82" s="581"/>
      <c r="J82" s="585"/>
      <c r="L82" s="16"/>
      <c r="M82" s="16"/>
      <c r="N82" s="16"/>
      <c r="O82" s="16"/>
      <c r="P82" s="16"/>
      <c r="Q82" s="16"/>
      <c r="R82" s="16"/>
      <c r="S82" s="16"/>
      <c r="T82" s="16"/>
      <c r="U82" s="16"/>
      <c r="V82" s="16"/>
      <c r="W82" s="16"/>
      <c r="X82" s="16"/>
      <c r="Y82" s="16"/>
      <c r="Z82" s="16"/>
      <c r="AA82" s="16"/>
      <c r="AB82" s="16"/>
      <c r="AC82" s="16"/>
      <c r="AD82" s="16"/>
      <c r="AE82" s="16"/>
    </row>
    <row r="83" spans="1:31" ht="42" customHeight="1" thickBot="1">
      <c r="A83" s="881"/>
      <c r="B83" s="882"/>
      <c r="C83" s="611"/>
      <c r="D83" s="587" t="s">
        <v>740</v>
      </c>
      <c r="E83" s="589" t="s">
        <v>741</v>
      </c>
      <c r="F83" s="31" t="s">
        <v>651</v>
      </c>
      <c r="H83" s="579"/>
      <c r="I83" s="581"/>
      <c r="J83" s="585"/>
      <c r="L83" s="16"/>
      <c r="M83" s="16"/>
      <c r="N83" s="16"/>
      <c r="O83" s="16"/>
      <c r="P83" s="16"/>
      <c r="Q83" s="16"/>
      <c r="R83" s="16"/>
      <c r="S83" s="16"/>
      <c r="T83" s="16"/>
      <c r="U83" s="16"/>
      <c r="V83" s="16"/>
      <c r="W83" s="16"/>
      <c r="X83" s="16"/>
      <c r="Y83" s="16"/>
      <c r="Z83" s="16"/>
      <c r="AA83" s="16"/>
      <c r="AB83" s="16"/>
      <c r="AC83" s="16"/>
      <c r="AD83" s="16"/>
      <c r="AE83" s="16"/>
    </row>
    <row r="84" spans="1:31" ht="42" customHeight="1" thickBot="1">
      <c r="A84" s="881"/>
      <c r="B84" s="882"/>
      <c r="C84" s="611"/>
      <c r="D84" s="588"/>
      <c r="E84" s="590"/>
      <c r="F84" s="33" t="s">
        <v>654</v>
      </c>
      <c r="H84" s="591" t="s">
        <v>655</v>
      </c>
      <c r="I84" s="581"/>
      <c r="J84" s="585"/>
      <c r="L84" s="16"/>
      <c r="M84" s="16"/>
      <c r="N84" s="16"/>
      <c r="O84" s="16"/>
      <c r="P84" s="16"/>
      <c r="Q84" s="16"/>
      <c r="R84" s="16"/>
      <c r="S84" s="16"/>
      <c r="T84" s="16"/>
      <c r="U84" s="16"/>
      <c r="V84" s="16"/>
      <c r="W84" s="16"/>
      <c r="X84" s="16"/>
      <c r="Y84" s="16"/>
      <c r="Z84" s="16"/>
      <c r="AA84" s="16"/>
      <c r="AB84" s="16"/>
      <c r="AC84" s="16"/>
      <c r="AD84" s="16"/>
      <c r="AE84" s="16"/>
    </row>
    <row r="85" spans="1:31" ht="42" customHeight="1" thickBot="1">
      <c r="A85" s="881"/>
      <c r="B85" s="882"/>
      <c r="C85" s="611"/>
      <c r="D85" s="587" t="s">
        <v>742</v>
      </c>
      <c r="E85" s="589" t="s">
        <v>743</v>
      </c>
      <c r="F85" s="33" t="s">
        <v>656</v>
      </c>
      <c r="H85" s="592"/>
      <c r="I85" s="581"/>
      <c r="J85" s="585"/>
      <c r="L85" s="16"/>
      <c r="M85" s="16"/>
      <c r="N85" s="16"/>
      <c r="O85" s="16"/>
      <c r="P85" s="16"/>
      <c r="Q85" s="16"/>
      <c r="R85" s="16"/>
      <c r="S85" s="16"/>
      <c r="T85" s="16"/>
      <c r="U85" s="16"/>
      <c r="V85" s="16"/>
      <c r="W85" s="16"/>
      <c r="X85" s="16"/>
      <c r="Y85" s="16"/>
      <c r="Z85" s="16"/>
      <c r="AA85" s="16"/>
      <c r="AB85" s="16"/>
      <c r="AC85" s="16"/>
      <c r="AD85" s="16"/>
      <c r="AE85" s="16"/>
    </row>
    <row r="86" spans="1:31" ht="66" customHeight="1" thickBot="1">
      <c r="A86" s="881"/>
      <c r="B86" s="882"/>
      <c r="C86" s="612"/>
      <c r="D86" s="588"/>
      <c r="E86" s="590"/>
      <c r="F86" s="42" t="s">
        <v>659</v>
      </c>
      <c r="H86" s="593"/>
      <c r="I86" s="582"/>
      <c r="J86" s="586"/>
      <c r="L86" s="16"/>
      <c r="M86" s="16"/>
      <c r="N86" s="16"/>
      <c r="O86" s="16"/>
      <c r="P86" s="16"/>
      <c r="Q86" s="16"/>
      <c r="R86" s="16"/>
      <c r="S86" s="16"/>
      <c r="T86" s="16"/>
      <c r="U86" s="16"/>
      <c r="V86" s="16"/>
      <c r="W86" s="16"/>
      <c r="X86" s="16"/>
      <c r="Y86" s="16"/>
      <c r="Z86" s="16"/>
      <c r="AA86" s="16"/>
      <c r="AB86" s="16"/>
      <c r="AC86" s="16"/>
      <c r="AD86" s="16"/>
      <c r="AE86" s="16"/>
    </row>
    <row r="87" spans="1:31" ht="8.1" customHeight="1" thickBot="1">
      <c r="A87" s="881"/>
      <c r="B87" s="882"/>
      <c r="C87" s="45"/>
      <c r="D87" s="35"/>
      <c r="E87" s="324"/>
      <c r="F87" s="39"/>
      <c r="G87" s="39"/>
      <c r="H87" s="46"/>
      <c r="I87" s="46"/>
      <c r="J87" s="47"/>
      <c r="L87" s="16"/>
      <c r="M87" s="16"/>
      <c r="N87" s="16"/>
      <c r="O87" s="16"/>
      <c r="P87" s="16"/>
      <c r="Q87" s="16"/>
      <c r="R87" s="16"/>
      <c r="S87" s="16"/>
      <c r="T87" s="16"/>
      <c r="U87" s="16"/>
      <c r="V87" s="16"/>
      <c r="W87" s="16"/>
      <c r="X87" s="16"/>
      <c r="Y87" s="16"/>
      <c r="Z87" s="16"/>
      <c r="AA87" s="16"/>
      <c r="AB87" s="16"/>
      <c r="AC87" s="16"/>
      <c r="AD87" s="16"/>
      <c r="AE87" s="16"/>
    </row>
    <row r="88" spans="1:31" ht="42" customHeight="1" thickBot="1">
      <c r="A88" s="881"/>
      <c r="B88" s="882"/>
      <c r="C88" s="610">
        <f>C81+1</f>
        <v>13</v>
      </c>
      <c r="D88" s="587" t="s">
        <v>744</v>
      </c>
      <c r="E88" s="575" t="s">
        <v>745</v>
      </c>
      <c r="F88" s="31" t="s">
        <v>643</v>
      </c>
      <c r="H88" s="577" t="s">
        <v>647</v>
      </c>
      <c r="I88" s="580" t="s">
        <v>648</v>
      </c>
      <c r="J88" s="32" t="s">
        <v>739</v>
      </c>
      <c r="L88" s="16"/>
      <c r="M88" s="16"/>
      <c r="N88" s="16"/>
      <c r="O88" s="16"/>
      <c r="P88" s="16"/>
      <c r="Q88" s="16"/>
      <c r="R88" s="16"/>
      <c r="S88" s="16"/>
      <c r="T88" s="16"/>
      <c r="U88" s="16"/>
      <c r="V88" s="16"/>
      <c r="W88" s="16"/>
      <c r="X88" s="16"/>
      <c r="Y88" s="16"/>
      <c r="Z88" s="16"/>
      <c r="AA88" s="16"/>
      <c r="AB88" s="16"/>
      <c r="AC88" s="16"/>
      <c r="AD88" s="16"/>
      <c r="AE88" s="16"/>
    </row>
    <row r="89" spans="1:31" ht="89.25" customHeight="1" thickBot="1">
      <c r="A89" s="881"/>
      <c r="B89" s="882"/>
      <c r="C89" s="611"/>
      <c r="D89" s="588"/>
      <c r="E89" s="619"/>
      <c r="F89" s="31" t="s">
        <v>650</v>
      </c>
      <c r="H89" s="578"/>
      <c r="I89" s="581"/>
      <c r="J89" s="585"/>
      <c r="L89" s="16"/>
      <c r="M89" s="16"/>
      <c r="N89" s="16"/>
      <c r="O89" s="16"/>
      <c r="P89" s="16"/>
      <c r="Q89" s="16"/>
      <c r="R89" s="16"/>
      <c r="S89" s="16"/>
      <c r="T89" s="16"/>
      <c r="U89" s="16"/>
      <c r="V89" s="16"/>
      <c r="W89" s="16"/>
      <c r="X89" s="16"/>
      <c r="Y89" s="16"/>
      <c r="Z89" s="16"/>
      <c r="AA89" s="16"/>
      <c r="AB89" s="16"/>
      <c r="AC89" s="16"/>
      <c r="AD89" s="16"/>
      <c r="AE89" s="16"/>
    </row>
    <row r="90" spans="1:31" ht="42" customHeight="1" thickBot="1">
      <c r="A90" s="881"/>
      <c r="B90" s="882"/>
      <c r="C90" s="611"/>
      <c r="D90" s="587" t="s">
        <v>746</v>
      </c>
      <c r="E90" s="618" t="s">
        <v>747</v>
      </c>
      <c r="F90" s="31" t="s">
        <v>651</v>
      </c>
      <c r="H90" s="579"/>
      <c r="I90" s="581"/>
      <c r="J90" s="585"/>
      <c r="L90" s="16"/>
      <c r="M90" s="16"/>
      <c r="N90" s="16"/>
      <c r="O90" s="16"/>
      <c r="P90" s="16"/>
      <c r="Q90" s="16"/>
      <c r="R90" s="16"/>
      <c r="S90" s="16"/>
      <c r="T90" s="16"/>
      <c r="U90" s="16"/>
      <c r="V90" s="16"/>
      <c r="W90" s="16"/>
      <c r="X90" s="16"/>
      <c r="Y90" s="16"/>
      <c r="Z90" s="16"/>
      <c r="AA90" s="16"/>
      <c r="AB90" s="16"/>
      <c r="AC90" s="16"/>
      <c r="AD90" s="16"/>
      <c r="AE90" s="16"/>
    </row>
    <row r="91" spans="1:31" ht="42" customHeight="1" thickBot="1">
      <c r="A91" s="881"/>
      <c r="B91" s="882"/>
      <c r="C91" s="611"/>
      <c r="D91" s="588"/>
      <c r="E91" s="619"/>
      <c r="F91" s="33" t="s">
        <v>654</v>
      </c>
      <c r="H91" s="591" t="s">
        <v>655</v>
      </c>
      <c r="I91" s="581"/>
      <c r="J91" s="585"/>
      <c r="L91" s="16"/>
      <c r="M91" s="16"/>
      <c r="N91" s="16"/>
      <c r="O91" s="16"/>
      <c r="P91" s="16"/>
      <c r="Q91" s="16"/>
      <c r="R91" s="16"/>
      <c r="S91" s="16"/>
      <c r="T91" s="16"/>
      <c r="U91" s="16"/>
      <c r="V91" s="16"/>
      <c r="W91" s="16"/>
      <c r="X91" s="16"/>
      <c r="Y91" s="16"/>
      <c r="Z91" s="16"/>
      <c r="AA91" s="16"/>
      <c r="AB91" s="16"/>
      <c r="AC91" s="16"/>
      <c r="AD91" s="16"/>
      <c r="AE91" s="16"/>
    </row>
    <row r="92" spans="1:31" ht="42" customHeight="1" thickBot="1">
      <c r="A92" s="881"/>
      <c r="B92" s="882"/>
      <c r="C92" s="611"/>
      <c r="D92" s="587" t="s">
        <v>748</v>
      </c>
      <c r="E92" s="618" t="s">
        <v>749</v>
      </c>
      <c r="F92" s="33" t="s">
        <v>656</v>
      </c>
      <c r="H92" s="592"/>
      <c r="I92" s="581"/>
      <c r="J92" s="585"/>
      <c r="L92" s="16"/>
      <c r="M92" s="16"/>
      <c r="N92" s="16"/>
      <c r="O92" s="16"/>
      <c r="P92" s="16"/>
      <c r="Q92" s="16"/>
      <c r="R92" s="16"/>
      <c r="S92" s="16"/>
      <c r="T92" s="16"/>
      <c r="U92" s="16"/>
      <c r="V92" s="16"/>
      <c r="W92" s="16"/>
      <c r="X92" s="16"/>
      <c r="Y92" s="16"/>
      <c r="Z92" s="16"/>
      <c r="AA92" s="16"/>
      <c r="AB92" s="16"/>
      <c r="AC92" s="16"/>
      <c r="AD92" s="16"/>
      <c r="AE92" s="16"/>
    </row>
    <row r="93" spans="1:31" ht="42" customHeight="1" thickBot="1">
      <c r="A93" s="883"/>
      <c r="B93" s="884"/>
      <c r="C93" s="612"/>
      <c r="D93" s="588"/>
      <c r="E93" s="620"/>
      <c r="F93" s="42" t="s">
        <v>659</v>
      </c>
      <c r="H93" s="593"/>
      <c r="I93" s="582"/>
      <c r="J93" s="586"/>
      <c r="L93" s="16"/>
      <c r="M93" s="16"/>
      <c r="N93" s="16"/>
      <c r="O93" s="16"/>
      <c r="P93" s="16"/>
      <c r="Q93" s="16"/>
      <c r="R93" s="16"/>
      <c r="S93" s="16"/>
      <c r="T93" s="16"/>
      <c r="U93" s="16"/>
      <c r="V93" s="16"/>
      <c r="W93" s="16"/>
      <c r="X93" s="16"/>
      <c r="Y93" s="16"/>
      <c r="Z93" s="16"/>
      <c r="AA93" s="16"/>
      <c r="AB93" s="16"/>
      <c r="AC93" s="16"/>
      <c r="AD93" s="16"/>
      <c r="AE93" s="16"/>
    </row>
    <row r="94" spans="1:31" ht="8.1" customHeight="1" thickBot="1">
      <c r="A94" s="45"/>
      <c r="B94" s="45"/>
      <c r="C94" s="45"/>
      <c r="D94" s="35"/>
      <c r="E94" s="324"/>
      <c r="F94" s="39"/>
      <c r="G94" s="39"/>
      <c r="H94" s="46"/>
      <c r="I94" s="46"/>
      <c r="J94" s="47"/>
      <c r="L94" s="16"/>
      <c r="M94" s="16"/>
      <c r="N94" s="16"/>
      <c r="O94" s="16"/>
      <c r="P94" s="16"/>
      <c r="Q94" s="16"/>
      <c r="R94" s="16"/>
      <c r="S94" s="16"/>
      <c r="T94" s="16"/>
      <c r="U94" s="16"/>
      <c r="V94" s="16"/>
      <c r="W94" s="16"/>
      <c r="X94" s="16"/>
      <c r="Y94" s="16"/>
      <c r="Z94" s="16"/>
      <c r="AA94" s="16"/>
      <c r="AB94" s="16"/>
      <c r="AC94" s="16"/>
      <c r="AD94" s="16"/>
      <c r="AE94" s="16"/>
    </row>
    <row r="95" spans="1:31" ht="69" customHeight="1" thickBot="1">
      <c r="A95" s="621" t="s">
        <v>372</v>
      </c>
      <c r="B95" s="622"/>
      <c r="C95" s="613">
        <f>C88+1</f>
        <v>14</v>
      </c>
      <c r="D95" s="587" t="s">
        <v>750</v>
      </c>
      <c r="E95" s="575" t="s">
        <v>751</v>
      </c>
      <c r="F95" s="31" t="s">
        <v>643</v>
      </c>
      <c r="H95" s="577" t="s">
        <v>647</v>
      </c>
      <c r="I95" s="580" t="s">
        <v>709</v>
      </c>
      <c r="J95" s="32" t="s">
        <v>752</v>
      </c>
      <c r="L95" s="16"/>
      <c r="M95" s="16"/>
      <c r="N95" s="16"/>
      <c r="O95" s="16"/>
      <c r="P95" s="16"/>
      <c r="Q95" s="16"/>
      <c r="R95" s="16"/>
      <c r="S95" s="16"/>
      <c r="T95" s="16"/>
      <c r="U95" s="16"/>
      <c r="V95" s="16"/>
      <c r="W95" s="16"/>
      <c r="X95" s="16"/>
      <c r="Y95" s="16"/>
      <c r="Z95" s="16"/>
      <c r="AA95" s="16"/>
      <c r="AB95" s="16"/>
      <c r="AC95" s="16"/>
      <c r="AD95" s="16"/>
      <c r="AE95" s="16"/>
    </row>
    <row r="96" spans="1:31" ht="65.25" customHeight="1" thickBot="1">
      <c r="A96" s="623"/>
      <c r="B96" s="624"/>
      <c r="C96" s="614"/>
      <c r="D96" s="588"/>
      <c r="E96" s="619"/>
      <c r="F96" s="31" t="s">
        <v>650</v>
      </c>
      <c r="H96" s="578"/>
      <c r="I96" s="581"/>
      <c r="J96" s="585"/>
      <c r="L96" s="16"/>
      <c r="M96" s="16"/>
      <c r="N96" s="16"/>
      <c r="O96" s="16"/>
      <c r="P96" s="16"/>
      <c r="Q96" s="16"/>
      <c r="R96" s="16"/>
      <c r="S96" s="16"/>
      <c r="T96" s="16"/>
      <c r="U96" s="16"/>
      <c r="V96" s="16"/>
      <c r="W96" s="16"/>
      <c r="X96" s="16"/>
      <c r="Y96" s="16"/>
      <c r="Z96" s="16"/>
      <c r="AA96" s="16"/>
      <c r="AB96" s="16"/>
      <c r="AC96" s="16"/>
      <c r="AD96" s="16"/>
      <c r="AE96" s="16"/>
    </row>
    <row r="97" spans="1:31" ht="55.5" customHeight="1" thickBot="1">
      <c r="A97" s="623"/>
      <c r="B97" s="624"/>
      <c r="C97" s="614"/>
      <c r="D97" s="587" t="s">
        <v>753</v>
      </c>
      <c r="E97" s="618" t="s">
        <v>754</v>
      </c>
      <c r="F97" s="31" t="s">
        <v>651</v>
      </c>
      <c r="H97" s="579"/>
      <c r="I97" s="581"/>
      <c r="J97" s="585"/>
      <c r="L97" s="16"/>
      <c r="M97" s="16"/>
      <c r="N97" s="16"/>
      <c r="O97" s="16"/>
      <c r="P97" s="16"/>
      <c r="Q97" s="16"/>
      <c r="R97" s="16"/>
      <c r="S97" s="16"/>
      <c r="T97" s="16"/>
      <c r="U97" s="16"/>
      <c r="V97" s="16"/>
      <c r="W97" s="16"/>
      <c r="X97" s="16"/>
      <c r="Y97" s="16"/>
      <c r="Z97" s="16"/>
      <c r="AA97" s="16"/>
      <c r="AB97" s="16"/>
      <c r="AC97" s="16"/>
      <c r="AD97" s="16"/>
      <c r="AE97" s="16"/>
    </row>
    <row r="98" spans="1:31" ht="57" customHeight="1" thickBot="1">
      <c r="A98" s="623"/>
      <c r="B98" s="624"/>
      <c r="C98" s="614"/>
      <c r="D98" s="588"/>
      <c r="E98" s="619"/>
      <c r="F98" s="33" t="s">
        <v>654</v>
      </c>
      <c r="H98" s="591" t="s">
        <v>655</v>
      </c>
      <c r="I98" s="581"/>
      <c r="J98" s="585"/>
      <c r="L98" s="16"/>
      <c r="M98" s="16"/>
      <c r="N98" s="16"/>
      <c r="O98" s="16"/>
      <c r="P98" s="16"/>
      <c r="Q98" s="16"/>
      <c r="R98" s="16"/>
      <c r="S98" s="16"/>
      <c r="T98" s="16"/>
      <c r="U98" s="16"/>
      <c r="V98" s="16"/>
      <c r="W98" s="16"/>
      <c r="X98" s="16"/>
      <c r="Y98" s="16"/>
      <c r="Z98" s="16"/>
      <c r="AA98" s="16"/>
      <c r="AB98" s="16"/>
      <c r="AC98" s="16"/>
      <c r="AD98" s="16"/>
      <c r="AE98" s="16"/>
    </row>
    <row r="99" spans="1:31" ht="57.75" customHeight="1" thickBot="1">
      <c r="A99" s="623"/>
      <c r="B99" s="624"/>
      <c r="C99" s="614"/>
      <c r="D99" s="587" t="s">
        <v>755</v>
      </c>
      <c r="E99" s="618" t="s">
        <v>756</v>
      </c>
      <c r="F99" s="33" t="s">
        <v>656</v>
      </c>
      <c r="H99" s="592"/>
      <c r="I99" s="581"/>
      <c r="J99" s="585"/>
      <c r="L99" s="16"/>
      <c r="M99" s="16"/>
      <c r="N99" s="16"/>
      <c r="O99" s="16"/>
      <c r="P99" s="16"/>
      <c r="Q99" s="16"/>
      <c r="R99" s="16"/>
      <c r="S99" s="16"/>
      <c r="T99" s="16"/>
      <c r="U99" s="16"/>
      <c r="V99" s="16"/>
      <c r="W99" s="16"/>
      <c r="X99" s="16"/>
      <c r="Y99" s="16"/>
      <c r="Z99" s="16"/>
      <c r="AA99" s="16"/>
      <c r="AB99" s="16"/>
      <c r="AC99" s="16"/>
      <c r="AD99" s="16"/>
      <c r="AE99" s="16"/>
    </row>
    <row r="100" spans="1:31" ht="63.75" customHeight="1" thickBot="1">
      <c r="A100" s="623"/>
      <c r="B100" s="624"/>
      <c r="C100" s="615"/>
      <c r="D100" s="588"/>
      <c r="E100" s="620"/>
      <c r="F100" s="42" t="s">
        <v>659</v>
      </c>
      <c r="H100" s="593"/>
      <c r="I100" s="582"/>
      <c r="J100" s="586"/>
      <c r="L100" s="16"/>
      <c r="M100" s="16"/>
      <c r="N100" s="16"/>
      <c r="O100" s="16"/>
      <c r="P100" s="16"/>
      <c r="Q100" s="16"/>
      <c r="R100" s="16"/>
      <c r="S100" s="16"/>
      <c r="T100" s="16"/>
      <c r="U100" s="16"/>
      <c r="V100" s="16"/>
      <c r="W100" s="16"/>
      <c r="X100" s="16"/>
      <c r="Y100" s="16"/>
      <c r="Z100" s="16"/>
      <c r="AA100" s="16"/>
      <c r="AB100" s="16"/>
      <c r="AC100" s="16"/>
      <c r="AD100" s="16"/>
      <c r="AE100" s="16"/>
    </row>
    <row r="101" spans="1:31" ht="8.1" customHeight="1" thickBot="1">
      <c r="A101" s="623"/>
      <c r="B101" s="624"/>
      <c r="C101" s="48"/>
      <c r="D101" s="35"/>
      <c r="E101" s="324"/>
      <c r="F101" s="39"/>
      <c r="G101" s="39"/>
      <c r="H101" s="46"/>
      <c r="I101" s="46"/>
      <c r="J101" s="47"/>
      <c r="L101" s="16"/>
      <c r="M101" s="16"/>
      <c r="N101" s="16"/>
      <c r="O101" s="16"/>
      <c r="P101" s="16"/>
      <c r="Q101" s="16"/>
      <c r="R101" s="16"/>
      <c r="S101" s="16"/>
      <c r="T101" s="16"/>
      <c r="U101" s="16"/>
      <c r="V101" s="16"/>
      <c r="W101" s="16"/>
      <c r="X101" s="16"/>
      <c r="Y101" s="16"/>
      <c r="Z101" s="16"/>
      <c r="AA101" s="16"/>
      <c r="AB101" s="16"/>
      <c r="AC101" s="16"/>
      <c r="AD101" s="16"/>
      <c r="AE101" s="16"/>
    </row>
    <row r="102" spans="1:31" ht="64.5" customHeight="1" thickBot="1">
      <c r="A102" s="623"/>
      <c r="B102" s="624"/>
      <c r="C102" s="613">
        <f>C95+1</f>
        <v>15</v>
      </c>
      <c r="D102" s="587" t="s">
        <v>757</v>
      </c>
      <c r="E102" s="575" t="s">
        <v>758</v>
      </c>
      <c r="F102" s="31" t="s">
        <v>643</v>
      </c>
      <c r="H102" s="577" t="s">
        <v>647</v>
      </c>
      <c r="I102" s="580" t="s">
        <v>670</v>
      </c>
      <c r="J102" s="32" t="s">
        <v>759</v>
      </c>
      <c r="L102" s="16"/>
      <c r="M102" s="16"/>
      <c r="N102" s="16"/>
      <c r="O102" s="16"/>
      <c r="P102" s="16"/>
      <c r="Q102" s="16"/>
      <c r="R102" s="16"/>
      <c r="S102" s="16"/>
      <c r="T102" s="16"/>
      <c r="U102" s="16"/>
      <c r="V102" s="16"/>
      <c r="W102" s="16"/>
      <c r="X102" s="16"/>
      <c r="Y102" s="16"/>
      <c r="Z102" s="16"/>
      <c r="AA102" s="16"/>
      <c r="AB102" s="16"/>
      <c r="AC102" s="16"/>
      <c r="AD102" s="16"/>
      <c r="AE102" s="16"/>
    </row>
    <row r="103" spans="1:31" ht="78" customHeight="1" thickBot="1">
      <c r="A103" s="623"/>
      <c r="B103" s="624"/>
      <c r="C103" s="614"/>
      <c r="D103" s="588"/>
      <c r="E103" s="619"/>
      <c r="F103" s="31" t="s">
        <v>650</v>
      </c>
      <c r="H103" s="578"/>
      <c r="I103" s="581"/>
      <c r="J103" s="585"/>
      <c r="L103" s="16"/>
      <c r="M103" s="16"/>
      <c r="N103" s="16"/>
      <c r="O103" s="16"/>
      <c r="P103" s="16"/>
      <c r="Q103" s="16"/>
      <c r="R103" s="16"/>
      <c r="S103" s="16"/>
      <c r="T103" s="16"/>
      <c r="U103" s="16"/>
      <c r="V103" s="16"/>
      <c r="W103" s="16"/>
      <c r="X103" s="16"/>
      <c r="Y103" s="16"/>
      <c r="Z103" s="16"/>
      <c r="AA103" s="16"/>
      <c r="AB103" s="16"/>
      <c r="AC103" s="16"/>
      <c r="AD103" s="16"/>
      <c r="AE103" s="16"/>
    </row>
    <row r="104" spans="1:31" ht="53.25" customHeight="1" thickBot="1">
      <c r="A104" s="623"/>
      <c r="B104" s="624"/>
      <c r="C104" s="614"/>
      <c r="D104" s="587" t="s">
        <v>760</v>
      </c>
      <c r="E104" s="618" t="s">
        <v>761</v>
      </c>
      <c r="F104" s="31" t="s">
        <v>651</v>
      </c>
      <c r="H104" s="579"/>
      <c r="I104" s="581"/>
      <c r="J104" s="585"/>
      <c r="L104" s="16"/>
      <c r="M104" s="16"/>
      <c r="N104" s="16"/>
      <c r="O104" s="16"/>
      <c r="P104" s="16"/>
      <c r="Q104" s="16"/>
      <c r="R104" s="16"/>
      <c r="S104" s="16"/>
      <c r="T104" s="16"/>
      <c r="U104" s="16"/>
      <c r="V104" s="16"/>
      <c r="W104" s="16"/>
      <c r="X104" s="16"/>
      <c r="Y104" s="16"/>
      <c r="Z104" s="16"/>
      <c r="AA104" s="16"/>
      <c r="AB104" s="16"/>
      <c r="AC104" s="16"/>
      <c r="AD104" s="16"/>
      <c r="AE104" s="16"/>
    </row>
    <row r="105" spans="1:31" ht="56.25" customHeight="1" thickBot="1">
      <c r="A105" s="623"/>
      <c r="B105" s="624"/>
      <c r="C105" s="614"/>
      <c r="D105" s="588"/>
      <c r="E105" s="619"/>
      <c r="F105" s="33" t="s">
        <v>654</v>
      </c>
      <c r="H105" s="591" t="s">
        <v>655</v>
      </c>
      <c r="I105" s="581"/>
      <c r="J105" s="585"/>
      <c r="L105" s="16"/>
      <c r="M105" s="16"/>
      <c r="N105" s="16"/>
      <c r="O105" s="16"/>
      <c r="P105" s="16"/>
      <c r="Q105" s="16"/>
      <c r="R105" s="16"/>
      <c r="S105" s="16"/>
      <c r="T105" s="16"/>
      <c r="U105" s="16"/>
      <c r="V105" s="16"/>
      <c r="W105" s="16"/>
      <c r="X105" s="16"/>
      <c r="Y105" s="16"/>
      <c r="Z105" s="16"/>
      <c r="AA105" s="16"/>
      <c r="AB105" s="16"/>
      <c r="AC105" s="16"/>
      <c r="AD105" s="16"/>
      <c r="AE105" s="16"/>
    </row>
    <row r="106" spans="1:31" ht="65.25" customHeight="1" thickBot="1">
      <c r="A106" s="623"/>
      <c r="B106" s="624"/>
      <c r="C106" s="614"/>
      <c r="D106" s="587" t="s">
        <v>762</v>
      </c>
      <c r="E106" s="618" t="s">
        <v>763</v>
      </c>
      <c r="F106" s="33" t="s">
        <v>656</v>
      </c>
      <c r="H106" s="592"/>
      <c r="I106" s="581"/>
      <c r="J106" s="585"/>
      <c r="L106" s="16"/>
      <c r="M106" s="16"/>
      <c r="N106" s="16"/>
      <c r="O106" s="16"/>
      <c r="P106" s="16"/>
      <c r="Q106" s="16"/>
      <c r="R106" s="16"/>
      <c r="S106" s="16"/>
      <c r="T106" s="16"/>
      <c r="U106" s="16"/>
      <c r="V106" s="16"/>
      <c r="W106" s="16"/>
      <c r="X106" s="16"/>
      <c r="Y106" s="16"/>
      <c r="Z106" s="16"/>
      <c r="AA106" s="16"/>
      <c r="AB106" s="16"/>
      <c r="AC106" s="16"/>
      <c r="AD106" s="16"/>
      <c r="AE106" s="16"/>
    </row>
    <row r="107" spans="1:31" ht="73.5" customHeight="1" thickBot="1">
      <c r="A107" s="623"/>
      <c r="B107" s="624"/>
      <c r="C107" s="615"/>
      <c r="D107" s="588"/>
      <c r="E107" s="625"/>
      <c r="F107" s="42" t="s">
        <v>659</v>
      </c>
      <c r="H107" s="593"/>
      <c r="I107" s="582"/>
      <c r="J107" s="586"/>
      <c r="L107" s="16"/>
      <c r="M107" s="16"/>
      <c r="N107" s="16"/>
      <c r="O107" s="16"/>
      <c r="P107" s="16"/>
      <c r="Q107" s="16"/>
      <c r="R107" s="16"/>
      <c r="S107" s="16"/>
      <c r="T107" s="16"/>
      <c r="U107" s="16"/>
      <c r="V107" s="16"/>
      <c r="W107" s="16"/>
      <c r="X107" s="16"/>
      <c r="Y107" s="16"/>
      <c r="Z107" s="16"/>
      <c r="AA107" s="16"/>
      <c r="AB107" s="16"/>
      <c r="AC107" s="16"/>
      <c r="AD107" s="16"/>
      <c r="AE107" s="16"/>
    </row>
    <row r="108" spans="1:31" ht="6" customHeight="1" thickBot="1">
      <c r="A108" s="623"/>
      <c r="B108" s="624"/>
      <c r="C108" s="48"/>
      <c r="D108" s="35"/>
      <c r="E108" s="324"/>
      <c r="F108" s="39"/>
      <c r="G108" s="39"/>
      <c r="H108" s="46"/>
      <c r="I108" s="46"/>
      <c r="J108" s="47"/>
      <c r="L108" s="16"/>
      <c r="M108" s="16"/>
      <c r="N108" s="16"/>
      <c r="O108" s="16"/>
      <c r="P108" s="16"/>
      <c r="Q108" s="16"/>
      <c r="R108" s="16"/>
      <c r="S108" s="16"/>
      <c r="T108" s="16"/>
      <c r="U108" s="16"/>
      <c r="V108" s="16"/>
      <c r="W108" s="16"/>
      <c r="X108" s="16"/>
      <c r="Y108" s="16"/>
      <c r="Z108" s="16"/>
      <c r="AA108" s="16"/>
      <c r="AB108" s="16"/>
      <c r="AC108" s="16"/>
      <c r="AD108" s="16"/>
      <c r="AE108" s="16"/>
    </row>
    <row r="109" spans="1:31" ht="52.5" customHeight="1" thickBot="1">
      <c r="A109" s="623"/>
      <c r="B109" s="624"/>
      <c r="C109" s="613">
        <f>C102+1</f>
        <v>16</v>
      </c>
      <c r="D109" s="587" t="s">
        <v>764</v>
      </c>
      <c r="E109" s="575" t="s">
        <v>765</v>
      </c>
      <c r="F109" s="31" t="s">
        <v>643</v>
      </c>
      <c r="H109" s="577" t="s">
        <v>647</v>
      </c>
      <c r="I109" s="580" t="s">
        <v>678</v>
      </c>
      <c r="J109" s="32" t="s">
        <v>766</v>
      </c>
      <c r="L109" s="16"/>
      <c r="M109" s="16"/>
      <c r="N109" s="16"/>
      <c r="O109" s="16"/>
      <c r="P109" s="16"/>
      <c r="Q109" s="16"/>
      <c r="R109" s="16"/>
      <c r="S109" s="16"/>
      <c r="T109" s="16"/>
      <c r="U109" s="16"/>
      <c r="V109" s="16"/>
      <c r="W109" s="16"/>
      <c r="X109" s="16"/>
      <c r="Y109" s="16"/>
      <c r="Z109" s="16"/>
      <c r="AA109" s="16"/>
      <c r="AB109" s="16"/>
      <c r="AC109" s="16"/>
      <c r="AD109" s="16"/>
      <c r="AE109" s="16"/>
    </row>
    <row r="110" spans="1:31" ht="70.5" customHeight="1" thickBot="1">
      <c r="A110" s="623"/>
      <c r="B110" s="624"/>
      <c r="C110" s="614"/>
      <c r="D110" s="588"/>
      <c r="E110" s="619"/>
      <c r="F110" s="31" t="s">
        <v>650</v>
      </c>
      <c r="H110" s="578"/>
      <c r="I110" s="581"/>
      <c r="J110" s="585"/>
      <c r="L110" s="16"/>
      <c r="M110" s="16"/>
      <c r="N110" s="16"/>
      <c r="O110" s="16"/>
      <c r="P110" s="16"/>
      <c r="Q110" s="16"/>
      <c r="R110" s="16"/>
      <c r="S110" s="16"/>
      <c r="T110" s="16"/>
      <c r="U110" s="16"/>
      <c r="V110" s="16"/>
      <c r="W110" s="16"/>
      <c r="X110" s="16"/>
      <c r="Y110" s="16"/>
      <c r="Z110" s="16"/>
      <c r="AA110" s="16"/>
      <c r="AB110" s="16"/>
      <c r="AC110" s="16"/>
      <c r="AD110" s="16"/>
      <c r="AE110" s="16"/>
    </row>
    <row r="111" spans="1:31" ht="63.75" customHeight="1" thickBot="1">
      <c r="A111" s="623"/>
      <c r="B111" s="624"/>
      <c r="C111" s="614"/>
      <c r="D111" s="587" t="s">
        <v>767</v>
      </c>
      <c r="E111" s="618" t="s">
        <v>768</v>
      </c>
      <c r="F111" s="31" t="s">
        <v>651</v>
      </c>
      <c r="H111" s="579"/>
      <c r="I111" s="581"/>
      <c r="J111" s="585"/>
      <c r="L111" s="16"/>
      <c r="M111" s="16"/>
      <c r="N111" s="16"/>
      <c r="O111" s="16"/>
      <c r="P111" s="16"/>
      <c r="Q111" s="16"/>
      <c r="R111" s="16"/>
      <c r="S111" s="16"/>
      <c r="T111" s="16"/>
      <c r="U111" s="16"/>
      <c r="V111" s="16"/>
      <c r="W111" s="16"/>
      <c r="X111" s="16"/>
      <c r="Y111" s="16"/>
      <c r="Z111" s="16"/>
      <c r="AA111" s="16"/>
      <c r="AB111" s="16"/>
      <c r="AC111" s="16"/>
      <c r="AD111" s="16"/>
      <c r="AE111" s="16"/>
    </row>
    <row r="112" spans="1:31" ht="72" customHeight="1" thickBot="1">
      <c r="A112" s="623"/>
      <c r="B112" s="624"/>
      <c r="C112" s="614"/>
      <c r="D112" s="588"/>
      <c r="E112" s="619"/>
      <c r="F112" s="33" t="s">
        <v>654</v>
      </c>
      <c r="H112" s="591" t="s">
        <v>655</v>
      </c>
      <c r="I112" s="581"/>
      <c r="J112" s="585"/>
      <c r="L112" s="16"/>
      <c r="M112" s="16"/>
      <c r="N112" s="16"/>
      <c r="O112" s="16"/>
      <c r="P112" s="16"/>
      <c r="Q112" s="16"/>
      <c r="R112" s="16"/>
      <c r="S112" s="16"/>
      <c r="T112" s="16"/>
      <c r="U112" s="16"/>
      <c r="V112" s="16"/>
      <c r="W112" s="16"/>
      <c r="X112" s="16"/>
      <c r="Y112" s="16"/>
      <c r="Z112" s="16"/>
      <c r="AA112" s="16"/>
      <c r="AB112" s="16"/>
      <c r="AC112" s="16"/>
      <c r="AD112" s="16"/>
      <c r="AE112" s="16"/>
    </row>
    <row r="113" spans="1:31" ht="74.25" customHeight="1" thickBot="1">
      <c r="A113" s="623"/>
      <c r="B113" s="624"/>
      <c r="C113" s="614"/>
      <c r="D113" s="587" t="s">
        <v>769</v>
      </c>
      <c r="E113" s="618" t="s">
        <v>770</v>
      </c>
      <c r="F113" s="33" t="s">
        <v>656</v>
      </c>
      <c r="H113" s="592"/>
      <c r="I113" s="581"/>
      <c r="J113" s="585"/>
      <c r="L113" s="16"/>
      <c r="M113" s="16"/>
      <c r="N113" s="16"/>
      <c r="O113" s="16"/>
      <c r="P113" s="16"/>
      <c r="Q113" s="16"/>
      <c r="R113" s="16"/>
      <c r="S113" s="16"/>
      <c r="T113" s="16"/>
      <c r="U113" s="16"/>
      <c r="V113" s="16"/>
      <c r="W113" s="16"/>
      <c r="X113" s="16"/>
      <c r="Y113" s="16"/>
      <c r="Z113" s="16"/>
      <c r="AA113" s="16"/>
      <c r="AB113" s="16"/>
      <c r="AC113" s="16"/>
      <c r="AD113" s="16"/>
      <c r="AE113" s="16"/>
    </row>
    <row r="114" spans="1:31" ht="97.5" customHeight="1" thickBot="1">
      <c r="A114" s="623"/>
      <c r="B114" s="624"/>
      <c r="C114" s="615"/>
      <c r="D114" s="588"/>
      <c r="E114" s="620"/>
      <c r="F114" s="42" t="s">
        <v>659</v>
      </c>
      <c r="H114" s="593"/>
      <c r="I114" s="582"/>
      <c r="J114" s="586"/>
      <c r="L114" s="16"/>
      <c r="M114" s="16"/>
      <c r="N114" s="16"/>
      <c r="O114" s="16"/>
      <c r="P114" s="16"/>
      <c r="Q114" s="16"/>
      <c r="R114" s="16"/>
      <c r="S114" s="16"/>
      <c r="T114" s="16"/>
      <c r="U114" s="16"/>
      <c r="V114" s="16"/>
      <c r="W114" s="16"/>
      <c r="X114" s="16"/>
      <c r="Y114" s="16"/>
      <c r="Z114" s="16"/>
      <c r="AA114" s="16"/>
      <c r="AB114" s="16"/>
      <c r="AC114" s="16"/>
      <c r="AD114" s="16"/>
      <c r="AE114" s="16"/>
    </row>
    <row r="115" spans="1:31" ht="6" customHeight="1" thickBot="1">
      <c r="A115" s="623"/>
      <c r="B115" s="624"/>
      <c r="C115" s="48"/>
      <c r="D115" s="35"/>
      <c r="E115" s="324"/>
      <c r="F115" s="39"/>
      <c r="G115" s="39"/>
      <c r="H115" s="46"/>
      <c r="I115" s="46"/>
      <c r="J115" s="47"/>
      <c r="L115" s="16"/>
      <c r="M115" s="16"/>
      <c r="N115" s="16"/>
      <c r="O115" s="16"/>
      <c r="P115" s="16"/>
      <c r="Q115" s="16"/>
      <c r="R115" s="16"/>
      <c r="S115" s="16"/>
      <c r="T115" s="16"/>
      <c r="U115" s="16"/>
      <c r="V115" s="16"/>
      <c r="W115" s="16"/>
      <c r="X115" s="16"/>
      <c r="Y115" s="16"/>
      <c r="Z115" s="16"/>
      <c r="AA115" s="16"/>
      <c r="AB115" s="16"/>
      <c r="AC115" s="16"/>
      <c r="AD115" s="16"/>
      <c r="AE115" s="16"/>
    </row>
    <row r="116" spans="1:31" ht="49.5" customHeight="1" thickBot="1">
      <c r="A116" s="623"/>
      <c r="B116" s="624"/>
      <c r="C116" s="613">
        <f>C109+1</f>
        <v>17</v>
      </c>
      <c r="D116" s="587" t="s">
        <v>771</v>
      </c>
      <c r="E116" s="575" t="s">
        <v>772</v>
      </c>
      <c r="F116" s="31" t="s">
        <v>643</v>
      </c>
      <c r="H116" s="577" t="s">
        <v>647</v>
      </c>
      <c r="I116" s="580" t="s">
        <v>687</v>
      </c>
      <c r="J116" s="32" t="s">
        <v>773</v>
      </c>
      <c r="L116" s="16"/>
      <c r="M116" s="16"/>
      <c r="N116" s="16"/>
      <c r="O116" s="16"/>
      <c r="P116" s="16"/>
      <c r="Q116" s="16"/>
      <c r="R116" s="16"/>
      <c r="S116" s="16"/>
      <c r="T116" s="16"/>
      <c r="U116" s="16"/>
      <c r="V116" s="16"/>
      <c r="W116" s="16"/>
      <c r="X116" s="16"/>
      <c r="Y116" s="16"/>
      <c r="Z116" s="16"/>
      <c r="AA116" s="16"/>
      <c r="AB116" s="16"/>
      <c r="AC116" s="16"/>
      <c r="AD116" s="16"/>
      <c r="AE116" s="16"/>
    </row>
    <row r="117" spans="1:31" ht="48" customHeight="1" thickBot="1">
      <c r="A117" s="623"/>
      <c r="B117" s="624"/>
      <c r="C117" s="614"/>
      <c r="D117" s="588"/>
      <c r="E117" s="619"/>
      <c r="F117" s="31" t="s">
        <v>650</v>
      </c>
      <c r="H117" s="578"/>
      <c r="I117" s="581"/>
      <c r="J117" s="585"/>
      <c r="L117" s="16"/>
      <c r="M117" s="16"/>
      <c r="N117" s="16"/>
      <c r="O117" s="16"/>
      <c r="P117" s="16"/>
      <c r="Q117" s="16"/>
      <c r="R117" s="16"/>
      <c r="S117" s="16"/>
      <c r="T117" s="16"/>
      <c r="U117" s="16"/>
      <c r="V117" s="16"/>
      <c r="W117" s="16"/>
      <c r="X117" s="16"/>
      <c r="Y117" s="16"/>
      <c r="Z117" s="16"/>
      <c r="AA117" s="16"/>
      <c r="AB117" s="16"/>
      <c r="AC117" s="16"/>
      <c r="AD117" s="16"/>
      <c r="AE117" s="16"/>
    </row>
    <row r="118" spans="1:31" ht="49.5" customHeight="1" thickBot="1">
      <c r="A118" s="623"/>
      <c r="B118" s="624"/>
      <c r="C118" s="614"/>
      <c r="D118" s="587" t="s">
        <v>774</v>
      </c>
      <c r="E118" s="618" t="s">
        <v>775</v>
      </c>
      <c r="F118" s="31" t="s">
        <v>651</v>
      </c>
      <c r="H118" s="579"/>
      <c r="I118" s="581"/>
      <c r="J118" s="585"/>
      <c r="L118" s="16"/>
      <c r="M118" s="16"/>
      <c r="N118" s="16"/>
      <c r="O118" s="16"/>
      <c r="P118" s="16"/>
      <c r="Q118" s="16"/>
      <c r="R118" s="16"/>
      <c r="S118" s="16"/>
      <c r="T118" s="16"/>
      <c r="U118" s="16"/>
      <c r="V118" s="16"/>
      <c r="W118" s="16"/>
      <c r="X118" s="16"/>
      <c r="Y118" s="16"/>
      <c r="Z118" s="16"/>
      <c r="AA118" s="16"/>
      <c r="AB118" s="16"/>
      <c r="AC118" s="16"/>
      <c r="AD118" s="16"/>
      <c r="AE118" s="16"/>
    </row>
    <row r="119" spans="1:31" ht="56.25" customHeight="1" thickBot="1">
      <c r="A119" s="623"/>
      <c r="B119" s="624"/>
      <c r="C119" s="614"/>
      <c r="D119" s="588"/>
      <c r="E119" s="619"/>
      <c r="F119" s="33" t="s">
        <v>654</v>
      </c>
      <c r="H119" s="591" t="s">
        <v>655</v>
      </c>
      <c r="I119" s="581"/>
      <c r="J119" s="585"/>
      <c r="L119" s="16"/>
      <c r="M119" s="16"/>
      <c r="N119" s="16"/>
      <c r="O119" s="16"/>
      <c r="P119" s="16"/>
      <c r="Q119" s="16"/>
      <c r="R119" s="16"/>
      <c r="S119" s="16"/>
      <c r="T119" s="16"/>
      <c r="U119" s="16"/>
      <c r="V119" s="16"/>
      <c r="W119" s="16"/>
      <c r="X119" s="16"/>
      <c r="Y119" s="16"/>
      <c r="Z119" s="16"/>
      <c r="AA119" s="16"/>
      <c r="AB119" s="16"/>
      <c r="AC119" s="16"/>
      <c r="AD119" s="16"/>
      <c r="AE119" s="16"/>
    </row>
    <row r="120" spans="1:31" ht="63" customHeight="1" thickBot="1">
      <c r="A120" s="623"/>
      <c r="B120" s="624"/>
      <c r="C120" s="614"/>
      <c r="D120" s="587" t="s">
        <v>776</v>
      </c>
      <c r="E120" s="618" t="s">
        <v>777</v>
      </c>
      <c r="F120" s="33" t="s">
        <v>656</v>
      </c>
      <c r="H120" s="592"/>
      <c r="I120" s="581"/>
      <c r="J120" s="585"/>
      <c r="L120" s="16"/>
      <c r="M120" s="16"/>
      <c r="N120" s="16"/>
      <c r="O120" s="16"/>
      <c r="P120" s="16"/>
      <c r="Q120" s="16"/>
      <c r="R120" s="16"/>
      <c r="S120" s="16"/>
      <c r="T120" s="16"/>
      <c r="U120" s="16"/>
      <c r="V120" s="16"/>
      <c r="W120" s="16"/>
      <c r="X120" s="16"/>
      <c r="Y120" s="16"/>
      <c r="Z120" s="16"/>
      <c r="AA120" s="16"/>
      <c r="AB120" s="16"/>
      <c r="AC120" s="16"/>
      <c r="AD120" s="16"/>
      <c r="AE120" s="16"/>
    </row>
    <row r="121" spans="1:31" ht="71.25" customHeight="1" thickBot="1">
      <c r="A121" s="623"/>
      <c r="B121" s="624"/>
      <c r="C121" s="615"/>
      <c r="D121" s="588"/>
      <c r="E121" s="625"/>
      <c r="F121" s="42" t="s">
        <v>659</v>
      </c>
      <c r="H121" s="593"/>
      <c r="I121" s="582"/>
      <c r="J121" s="586"/>
      <c r="L121" s="16"/>
      <c r="M121" s="16"/>
      <c r="N121" s="16"/>
      <c r="O121" s="16"/>
      <c r="P121" s="16"/>
      <c r="Q121" s="16"/>
      <c r="R121" s="16"/>
      <c r="S121" s="16"/>
      <c r="T121" s="16"/>
      <c r="U121" s="16"/>
      <c r="V121" s="16"/>
      <c r="W121" s="16"/>
      <c r="X121" s="16"/>
      <c r="Y121" s="16"/>
      <c r="Z121" s="16"/>
      <c r="AA121" s="16"/>
      <c r="AB121" s="16"/>
      <c r="AC121" s="16"/>
      <c r="AD121" s="16"/>
      <c r="AE121" s="16"/>
    </row>
    <row r="122" spans="1:31" ht="8.1" customHeight="1" thickBot="1">
      <c r="A122" s="44"/>
      <c r="B122" s="44"/>
      <c r="C122" s="45"/>
      <c r="D122" s="35"/>
      <c r="E122" s="324"/>
      <c r="F122" s="39"/>
      <c r="G122" s="39"/>
      <c r="H122" s="46"/>
      <c r="I122" s="46"/>
      <c r="J122" s="47"/>
      <c r="L122" s="16"/>
      <c r="M122" s="16"/>
      <c r="N122" s="16"/>
      <c r="O122" s="16"/>
      <c r="P122" s="16"/>
      <c r="Q122" s="16"/>
      <c r="R122" s="16"/>
      <c r="S122" s="16"/>
      <c r="T122" s="16"/>
      <c r="U122" s="16"/>
      <c r="V122" s="16"/>
      <c r="W122" s="16"/>
      <c r="X122" s="16"/>
      <c r="Y122" s="16"/>
      <c r="Z122" s="16"/>
      <c r="AA122" s="16"/>
      <c r="AB122" s="16"/>
      <c r="AC122" s="16"/>
      <c r="AD122" s="16"/>
      <c r="AE122" s="16"/>
    </row>
    <row r="123" spans="1:31" ht="42" customHeight="1" thickBot="1">
      <c r="A123" s="626" t="s">
        <v>778</v>
      </c>
      <c r="B123" s="629" t="s">
        <v>779</v>
      </c>
      <c r="C123" s="572">
        <v>18</v>
      </c>
      <c r="D123" s="587" t="s">
        <v>780</v>
      </c>
      <c r="E123" s="575" t="s">
        <v>781</v>
      </c>
      <c r="F123" s="31" t="s">
        <v>643</v>
      </c>
      <c r="H123" s="577" t="s">
        <v>647</v>
      </c>
      <c r="I123" s="580" t="s">
        <v>662</v>
      </c>
      <c r="J123" s="32" t="s">
        <v>782</v>
      </c>
      <c r="L123" s="16"/>
      <c r="M123" s="16"/>
      <c r="N123" s="16"/>
      <c r="O123" s="16"/>
      <c r="P123" s="16"/>
      <c r="Q123" s="16"/>
      <c r="R123" s="16"/>
      <c r="S123" s="16"/>
      <c r="T123" s="16"/>
      <c r="U123" s="16"/>
      <c r="V123" s="16"/>
      <c r="W123" s="16"/>
      <c r="X123" s="16"/>
      <c r="Y123" s="16"/>
      <c r="Z123" s="16"/>
      <c r="AA123" s="16"/>
      <c r="AB123" s="16"/>
      <c r="AC123" s="16"/>
      <c r="AD123" s="16"/>
      <c r="AE123" s="16"/>
    </row>
    <row r="124" spans="1:31" ht="48" customHeight="1" thickBot="1">
      <c r="A124" s="627"/>
      <c r="B124" s="630"/>
      <c r="C124" s="573"/>
      <c r="D124" s="587"/>
      <c r="E124" s="631"/>
      <c r="F124" s="31" t="s">
        <v>650</v>
      </c>
      <c r="H124" s="578"/>
      <c r="I124" s="581"/>
      <c r="J124" s="585"/>
      <c r="L124" s="16"/>
      <c r="M124" s="16"/>
      <c r="N124" s="16"/>
      <c r="O124" s="16"/>
      <c r="P124" s="16"/>
      <c r="Q124" s="16"/>
      <c r="R124" s="16"/>
      <c r="S124" s="16"/>
      <c r="T124" s="16"/>
      <c r="U124" s="16"/>
      <c r="V124" s="16"/>
      <c r="W124" s="16"/>
      <c r="X124" s="16"/>
      <c r="Y124" s="16"/>
      <c r="Z124" s="16"/>
      <c r="AA124" s="16"/>
      <c r="AB124" s="16"/>
      <c r="AC124" s="16"/>
      <c r="AD124" s="16"/>
      <c r="AE124" s="16"/>
    </row>
    <row r="125" spans="1:31" ht="42" customHeight="1" thickBot="1">
      <c r="A125" s="627"/>
      <c r="B125" s="630"/>
      <c r="C125" s="573"/>
      <c r="D125" s="587" t="s">
        <v>783</v>
      </c>
      <c r="E125" s="575" t="s">
        <v>784</v>
      </c>
      <c r="F125" s="31" t="s">
        <v>651</v>
      </c>
      <c r="H125" s="579"/>
      <c r="I125" s="581"/>
      <c r="J125" s="585"/>
      <c r="L125" s="16"/>
      <c r="M125" s="16"/>
      <c r="N125" s="16"/>
      <c r="O125" s="16"/>
      <c r="P125" s="16"/>
      <c r="Q125" s="16"/>
      <c r="R125" s="16"/>
      <c r="S125" s="16"/>
      <c r="T125" s="16"/>
      <c r="U125" s="16"/>
      <c r="V125" s="16"/>
      <c r="W125" s="16"/>
      <c r="X125" s="16"/>
      <c r="Y125" s="16"/>
      <c r="Z125" s="16"/>
      <c r="AA125" s="16"/>
      <c r="AB125" s="16"/>
      <c r="AC125" s="16"/>
      <c r="AD125" s="16"/>
      <c r="AE125" s="16"/>
    </row>
    <row r="126" spans="1:31" ht="42" customHeight="1" thickBot="1">
      <c r="A126" s="627"/>
      <c r="B126" s="630"/>
      <c r="C126" s="573"/>
      <c r="D126" s="587"/>
      <c r="E126" s="631"/>
      <c r="F126" s="33" t="s">
        <v>654</v>
      </c>
      <c r="H126" s="591" t="s">
        <v>655</v>
      </c>
      <c r="I126" s="581"/>
      <c r="J126" s="585"/>
      <c r="L126" s="16"/>
      <c r="M126" s="16"/>
      <c r="N126" s="16"/>
      <c r="O126" s="16"/>
      <c r="P126" s="16"/>
      <c r="Q126" s="16"/>
      <c r="R126" s="16"/>
      <c r="S126" s="16"/>
      <c r="T126" s="16"/>
      <c r="U126" s="16"/>
      <c r="V126" s="16"/>
      <c r="W126" s="16"/>
      <c r="X126" s="16"/>
      <c r="Y126" s="16"/>
      <c r="Z126" s="16"/>
      <c r="AA126" s="16"/>
      <c r="AB126" s="16"/>
      <c r="AC126" s="16"/>
      <c r="AD126" s="16"/>
      <c r="AE126" s="16"/>
    </row>
    <row r="127" spans="1:31" ht="42" customHeight="1" thickBot="1">
      <c r="A127" s="627"/>
      <c r="B127" s="630"/>
      <c r="C127" s="573"/>
      <c r="D127" s="587" t="s">
        <v>785</v>
      </c>
      <c r="E127" s="575" t="s">
        <v>786</v>
      </c>
      <c r="F127" s="33" t="s">
        <v>656</v>
      </c>
      <c r="H127" s="592"/>
      <c r="I127" s="581"/>
      <c r="J127" s="585"/>
      <c r="L127" s="16"/>
      <c r="M127" s="16"/>
      <c r="N127" s="16"/>
      <c r="O127" s="16"/>
      <c r="P127" s="16"/>
      <c r="Q127" s="16"/>
      <c r="R127" s="16"/>
      <c r="S127" s="16"/>
      <c r="T127" s="16"/>
      <c r="U127" s="16"/>
      <c r="V127" s="16"/>
      <c r="W127" s="16"/>
      <c r="X127" s="16"/>
      <c r="Y127" s="16"/>
      <c r="Z127" s="16"/>
      <c r="AA127" s="16"/>
      <c r="AB127" s="16"/>
      <c r="AC127" s="16"/>
      <c r="AD127" s="16"/>
      <c r="AE127" s="16"/>
    </row>
    <row r="128" spans="1:31" ht="42" customHeight="1" thickBot="1">
      <c r="A128" s="627"/>
      <c r="B128" s="630"/>
      <c r="C128" s="879"/>
      <c r="D128" s="587"/>
      <c r="E128" s="631"/>
      <c r="F128" s="42" t="s">
        <v>659</v>
      </c>
      <c r="H128" s="593"/>
      <c r="I128" s="582"/>
      <c r="J128" s="586"/>
      <c r="L128" s="16"/>
      <c r="M128" s="16"/>
      <c r="N128" s="16"/>
      <c r="O128" s="16"/>
      <c r="P128" s="16"/>
      <c r="Q128" s="16"/>
      <c r="R128" s="16"/>
      <c r="S128" s="16"/>
      <c r="T128" s="16"/>
      <c r="U128" s="16"/>
      <c r="V128" s="16"/>
      <c r="W128" s="16"/>
      <c r="X128" s="16"/>
      <c r="Y128" s="16"/>
      <c r="Z128" s="16"/>
      <c r="AA128" s="16"/>
      <c r="AB128" s="16"/>
      <c r="AC128" s="16"/>
      <c r="AD128" s="16"/>
      <c r="AE128" s="16"/>
    </row>
    <row r="129" spans="1:31" ht="8.1" customHeight="1" thickBot="1">
      <c r="A129" s="627"/>
      <c r="B129" s="630"/>
      <c r="C129" s="45"/>
      <c r="D129" s="35"/>
      <c r="E129" s="324"/>
      <c r="F129" s="39"/>
      <c r="G129" s="39"/>
      <c r="H129" s="46"/>
      <c r="I129" s="46"/>
      <c r="J129" s="47"/>
      <c r="L129" s="16"/>
      <c r="M129" s="16"/>
      <c r="N129" s="16"/>
      <c r="O129" s="16"/>
      <c r="P129" s="16"/>
      <c r="Q129" s="16"/>
      <c r="R129" s="16"/>
      <c r="S129" s="16"/>
      <c r="T129" s="16"/>
      <c r="U129" s="16"/>
      <c r="V129" s="16"/>
      <c r="W129" s="16"/>
      <c r="X129" s="16"/>
      <c r="Y129" s="16"/>
      <c r="Z129" s="16"/>
      <c r="AA129" s="16"/>
      <c r="AB129" s="16"/>
      <c r="AC129" s="16"/>
      <c r="AD129" s="16"/>
      <c r="AE129" s="16"/>
    </row>
    <row r="130" spans="1:31" ht="42" customHeight="1" thickBot="1">
      <c r="A130" s="627"/>
      <c r="B130" s="630"/>
      <c r="C130" s="572">
        <f>C123+1</f>
        <v>19</v>
      </c>
      <c r="D130" s="587" t="s">
        <v>787</v>
      </c>
      <c r="E130" s="575" t="s">
        <v>788</v>
      </c>
      <c r="F130" s="31" t="s">
        <v>643</v>
      </c>
      <c r="H130" s="577" t="s">
        <v>647</v>
      </c>
      <c r="I130" s="580" t="s">
        <v>648</v>
      </c>
      <c r="J130" s="32" t="s">
        <v>782</v>
      </c>
      <c r="L130" s="16"/>
      <c r="M130" s="16"/>
      <c r="N130" s="16"/>
      <c r="O130" s="16"/>
      <c r="P130" s="16"/>
      <c r="Q130" s="16"/>
      <c r="R130" s="16"/>
      <c r="S130" s="16"/>
      <c r="T130" s="16"/>
      <c r="U130" s="16"/>
      <c r="V130" s="16"/>
      <c r="W130" s="16"/>
      <c r="X130" s="16"/>
      <c r="Y130" s="16"/>
      <c r="Z130" s="16"/>
      <c r="AA130" s="16"/>
      <c r="AB130" s="16"/>
      <c r="AC130" s="16"/>
      <c r="AD130" s="16"/>
      <c r="AE130" s="16"/>
    </row>
    <row r="131" spans="1:31" ht="42" customHeight="1" thickBot="1">
      <c r="A131" s="627"/>
      <c r="B131" s="630"/>
      <c r="C131" s="573"/>
      <c r="D131" s="587"/>
      <c r="E131" s="576"/>
      <c r="F131" s="31" t="s">
        <v>650</v>
      </c>
      <c r="H131" s="578"/>
      <c r="I131" s="581"/>
      <c r="J131" s="585"/>
      <c r="L131" s="16"/>
      <c r="M131" s="16"/>
      <c r="N131" s="16"/>
      <c r="O131" s="16"/>
      <c r="P131" s="16"/>
      <c r="Q131" s="16"/>
      <c r="R131" s="16"/>
      <c r="S131" s="16"/>
      <c r="T131" s="16"/>
      <c r="U131" s="16"/>
      <c r="V131" s="16"/>
      <c r="W131" s="16"/>
      <c r="X131" s="16"/>
      <c r="Y131" s="16"/>
      <c r="Z131" s="16"/>
      <c r="AA131" s="16"/>
      <c r="AB131" s="16"/>
      <c r="AC131" s="16"/>
      <c r="AD131" s="16"/>
      <c r="AE131" s="16"/>
    </row>
    <row r="132" spans="1:31" ht="42" customHeight="1" thickBot="1">
      <c r="A132" s="627"/>
      <c r="B132" s="630"/>
      <c r="C132" s="573"/>
      <c r="D132" s="587" t="s">
        <v>789</v>
      </c>
      <c r="E132" s="594" t="s">
        <v>790</v>
      </c>
      <c r="F132" s="31" t="s">
        <v>651</v>
      </c>
      <c r="H132" s="579"/>
      <c r="I132" s="581"/>
      <c r="J132" s="585"/>
      <c r="L132" s="16"/>
      <c r="M132" s="16"/>
      <c r="N132" s="16"/>
      <c r="O132" s="16"/>
      <c r="P132" s="16"/>
      <c r="Q132" s="16"/>
      <c r="R132" s="16"/>
      <c r="S132" s="16"/>
      <c r="T132" s="16"/>
      <c r="U132" s="16"/>
      <c r="V132" s="16"/>
      <c r="W132" s="16"/>
      <c r="X132" s="16"/>
      <c r="Y132" s="16"/>
      <c r="Z132" s="16"/>
      <c r="AA132" s="16"/>
      <c r="AB132" s="16"/>
      <c r="AC132" s="16"/>
      <c r="AD132" s="16"/>
      <c r="AE132" s="16"/>
    </row>
    <row r="133" spans="1:31" ht="42" customHeight="1" thickBot="1">
      <c r="A133" s="627"/>
      <c r="B133" s="630"/>
      <c r="C133" s="573"/>
      <c r="D133" s="587"/>
      <c r="E133" s="595"/>
      <c r="F133" s="33" t="s">
        <v>654</v>
      </c>
      <c r="H133" s="591" t="s">
        <v>655</v>
      </c>
      <c r="I133" s="581"/>
      <c r="J133" s="585"/>
      <c r="L133" s="16"/>
      <c r="M133" s="16"/>
      <c r="N133" s="16"/>
      <c r="O133" s="16"/>
      <c r="P133" s="16"/>
      <c r="Q133" s="16"/>
      <c r="R133" s="16"/>
      <c r="S133" s="16"/>
      <c r="T133" s="16"/>
      <c r="U133" s="16"/>
      <c r="V133" s="16"/>
      <c r="W133" s="16"/>
      <c r="X133" s="16"/>
      <c r="Y133" s="16"/>
      <c r="Z133" s="16"/>
      <c r="AA133" s="16"/>
      <c r="AB133" s="16"/>
      <c r="AC133" s="16"/>
      <c r="AD133" s="16"/>
      <c r="AE133" s="16"/>
    </row>
    <row r="134" spans="1:31" ht="42" customHeight="1" thickBot="1">
      <c r="A134" s="627"/>
      <c r="B134" s="630"/>
      <c r="C134" s="573"/>
      <c r="D134" s="587" t="s">
        <v>791</v>
      </c>
      <c r="E134" s="594" t="s">
        <v>792</v>
      </c>
      <c r="F134" s="33" t="s">
        <v>656</v>
      </c>
      <c r="H134" s="592"/>
      <c r="I134" s="581"/>
      <c r="J134" s="585"/>
      <c r="L134" s="16"/>
      <c r="M134" s="16"/>
      <c r="N134" s="16"/>
      <c r="O134" s="16"/>
      <c r="P134" s="16"/>
      <c r="Q134" s="16"/>
      <c r="R134" s="16"/>
      <c r="S134" s="16"/>
      <c r="T134" s="16"/>
      <c r="U134" s="16"/>
      <c r="V134" s="16"/>
      <c r="W134" s="16"/>
      <c r="X134" s="16"/>
      <c r="Y134" s="16"/>
      <c r="Z134" s="16"/>
      <c r="AA134" s="16"/>
      <c r="AB134" s="16"/>
      <c r="AC134" s="16"/>
      <c r="AD134" s="16"/>
      <c r="AE134" s="16"/>
    </row>
    <row r="135" spans="1:31" ht="42" customHeight="1" thickBot="1">
      <c r="A135" s="627"/>
      <c r="B135" s="630"/>
      <c r="C135" s="879"/>
      <c r="D135" s="587"/>
      <c r="E135" s="605"/>
      <c r="F135" s="42" t="s">
        <v>659</v>
      </c>
      <c r="H135" s="593"/>
      <c r="I135" s="582"/>
      <c r="J135" s="586"/>
      <c r="L135" s="16"/>
      <c r="M135" s="16"/>
      <c r="N135" s="16"/>
      <c r="O135" s="16"/>
      <c r="P135" s="16"/>
      <c r="Q135" s="16"/>
      <c r="R135" s="16"/>
      <c r="S135" s="16"/>
      <c r="T135" s="16"/>
      <c r="U135" s="16"/>
      <c r="V135" s="16"/>
      <c r="W135" s="16"/>
      <c r="X135" s="16"/>
      <c r="Y135" s="16"/>
      <c r="Z135" s="16"/>
      <c r="AA135" s="16"/>
      <c r="AB135" s="16"/>
      <c r="AC135" s="16"/>
      <c r="AD135" s="16"/>
      <c r="AE135" s="16"/>
    </row>
    <row r="136" spans="1:31" ht="8.1" customHeight="1" thickBot="1">
      <c r="A136" s="627"/>
      <c r="B136" s="630"/>
      <c r="C136" s="45"/>
      <c r="D136" s="35"/>
      <c r="E136" s="324"/>
      <c r="F136" s="39"/>
      <c r="G136" s="39"/>
      <c r="H136" s="46"/>
      <c r="I136" s="46"/>
      <c r="J136" s="47"/>
      <c r="L136" s="16"/>
      <c r="M136" s="16"/>
      <c r="N136" s="16"/>
      <c r="O136" s="16"/>
      <c r="P136" s="16"/>
      <c r="Q136" s="16"/>
      <c r="R136" s="16"/>
      <c r="S136" s="16"/>
      <c r="T136" s="16"/>
      <c r="U136" s="16"/>
      <c r="V136" s="16"/>
      <c r="W136" s="16"/>
      <c r="X136" s="16"/>
      <c r="Y136" s="16"/>
      <c r="Z136" s="16"/>
      <c r="AA136" s="16"/>
      <c r="AB136" s="16"/>
      <c r="AC136" s="16"/>
      <c r="AD136" s="16"/>
      <c r="AE136" s="16"/>
    </row>
    <row r="137" spans="1:31" ht="42" customHeight="1" thickBot="1">
      <c r="A137" s="627"/>
      <c r="B137" s="630"/>
      <c r="C137" s="572">
        <f>C130+1</f>
        <v>20</v>
      </c>
      <c r="D137" s="587" t="s">
        <v>793</v>
      </c>
      <c r="E137" s="575" t="s">
        <v>794</v>
      </c>
      <c r="F137" s="31" t="s">
        <v>643</v>
      </c>
      <c r="H137" s="577" t="s">
        <v>647</v>
      </c>
      <c r="I137" s="580" t="s">
        <v>709</v>
      </c>
      <c r="J137" s="32" t="s">
        <v>782</v>
      </c>
      <c r="L137" s="16"/>
      <c r="M137" s="16"/>
      <c r="N137" s="16"/>
      <c r="O137" s="16"/>
      <c r="P137" s="16"/>
      <c r="Q137" s="16"/>
      <c r="R137" s="16"/>
      <c r="S137" s="16"/>
      <c r="T137" s="16"/>
      <c r="U137" s="16"/>
      <c r="V137" s="16"/>
      <c r="W137" s="16"/>
      <c r="X137" s="16"/>
      <c r="Y137" s="16"/>
      <c r="Z137" s="16"/>
      <c r="AA137" s="16"/>
      <c r="AB137" s="16"/>
      <c r="AC137" s="16"/>
      <c r="AD137" s="16"/>
      <c r="AE137" s="16"/>
    </row>
    <row r="138" spans="1:31" ht="91.5" customHeight="1" thickBot="1">
      <c r="A138" s="627"/>
      <c r="B138" s="630"/>
      <c r="C138" s="573"/>
      <c r="D138" s="587"/>
      <c r="E138" s="576"/>
      <c r="F138" s="31" t="s">
        <v>650</v>
      </c>
      <c r="H138" s="578"/>
      <c r="I138" s="581"/>
      <c r="J138" s="585"/>
      <c r="L138" s="16"/>
      <c r="M138" s="16"/>
      <c r="N138" s="16"/>
      <c r="O138" s="16"/>
      <c r="P138" s="16"/>
      <c r="Q138" s="16"/>
      <c r="R138" s="16"/>
      <c r="S138" s="16"/>
      <c r="T138" s="16"/>
      <c r="U138" s="16"/>
      <c r="V138" s="16"/>
      <c r="W138" s="16"/>
      <c r="X138" s="16"/>
      <c r="Y138" s="16"/>
      <c r="Z138" s="16"/>
      <c r="AA138" s="16"/>
      <c r="AB138" s="16"/>
      <c r="AC138" s="16"/>
      <c r="AD138" s="16"/>
      <c r="AE138" s="16"/>
    </row>
    <row r="139" spans="1:31" ht="42" customHeight="1" thickBot="1">
      <c r="A139" s="627"/>
      <c r="B139" s="630"/>
      <c r="C139" s="573"/>
      <c r="D139" s="587" t="s">
        <v>795</v>
      </c>
      <c r="E139" s="594" t="s">
        <v>796</v>
      </c>
      <c r="F139" s="31" t="s">
        <v>651</v>
      </c>
      <c r="H139" s="579"/>
      <c r="I139" s="581"/>
      <c r="J139" s="585"/>
      <c r="L139" s="16"/>
      <c r="M139" s="16"/>
      <c r="N139" s="16"/>
      <c r="O139" s="16"/>
      <c r="P139" s="16"/>
      <c r="Q139" s="16"/>
      <c r="R139" s="16"/>
      <c r="S139" s="16"/>
      <c r="T139" s="16"/>
      <c r="U139" s="16"/>
      <c r="V139" s="16"/>
      <c r="W139" s="16"/>
      <c r="X139" s="16"/>
      <c r="Y139" s="16"/>
      <c r="Z139" s="16"/>
      <c r="AA139" s="16"/>
      <c r="AB139" s="16"/>
      <c r="AC139" s="16"/>
      <c r="AD139" s="16"/>
      <c r="AE139" s="16"/>
    </row>
    <row r="140" spans="1:31" ht="42" customHeight="1" thickBot="1">
      <c r="A140" s="627"/>
      <c r="B140" s="630"/>
      <c r="C140" s="573"/>
      <c r="D140" s="587"/>
      <c r="E140" s="595"/>
      <c r="F140" s="33" t="s">
        <v>654</v>
      </c>
      <c r="H140" s="591" t="s">
        <v>655</v>
      </c>
      <c r="I140" s="581"/>
      <c r="J140" s="585"/>
      <c r="L140" s="16"/>
      <c r="M140" s="16"/>
      <c r="N140" s="16"/>
      <c r="O140" s="16"/>
      <c r="P140" s="16"/>
      <c r="Q140" s="16"/>
      <c r="R140" s="16"/>
      <c r="S140" s="16"/>
      <c r="T140" s="16"/>
      <c r="U140" s="16"/>
      <c r="V140" s="16"/>
      <c r="W140" s="16"/>
      <c r="X140" s="16"/>
      <c r="Y140" s="16"/>
      <c r="Z140" s="16"/>
      <c r="AA140" s="16"/>
      <c r="AB140" s="16"/>
      <c r="AC140" s="16"/>
      <c r="AD140" s="16"/>
      <c r="AE140" s="16"/>
    </row>
    <row r="141" spans="1:31" ht="42" customHeight="1" thickBot="1">
      <c r="A141" s="627"/>
      <c r="B141" s="630"/>
      <c r="C141" s="573"/>
      <c r="D141" s="587" t="s">
        <v>797</v>
      </c>
      <c r="E141" s="594" t="s">
        <v>798</v>
      </c>
      <c r="F141" s="33" t="s">
        <v>656</v>
      </c>
      <c r="H141" s="592"/>
      <c r="I141" s="581"/>
      <c r="J141" s="585"/>
      <c r="L141" s="16"/>
      <c r="M141" s="16"/>
      <c r="N141" s="16"/>
      <c r="O141" s="16"/>
      <c r="P141" s="16"/>
      <c r="Q141" s="16"/>
      <c r="R141" s="16"/>
      <c r="S141" s="16"/>
      <c r="T141" s="16"/>
      <c r="U141" s="16"/>
      <c r="V141" s="16"/>
      <c r="W141" s="16"/>
      <c r="X141" s="16"/>
      <c r="Y141" s="16"/>
      <c r="Z141" s="16"/>
      <c r="AA141" s="16"/>
      <c r="AB141" s="16"/>
      <c r="AC141" s="16"/>
      <c r="AD141" s="16"/>
      <c r="AE141" s="16"/>
    </row>
    <row r="142" spans="1:31" ht="42" customHeight="1" thickBot="1">
      <c r="A142" s="627"/>
      <c r="B142" s="630"/>
      <c r="C142" s="879"/>
      <c r="D142" s="587"/>
      <c r="E142" s="605"/>
      <c r="F142" s="42" t="s">
        <v>659</v>
      </c>
      <c r="H142" s="593"/>
      <c r="I142" s="582"/>
      <c r="J142" s="586"/>
      <c r="L142" s="16"/>
      <c r="M142" s="16"/>
      <c r="N142" s="16"/>
      <c r="O142" s="16"/>
      <c r="P142" s="16"/>
      <c r="Q142" s="16"/>
      <c r="R142" s="16"/>
      <c r="S142" s="16"/>
      <c r="T142" s="16"/>
      <c r="U142" s="16"/>
      <c r="V142" s="16"/>
      <c r="W142" s="16"/>
      <c r="X142" s="16"/>
      <c r="Y142" s="16"/>
      <c r="Z142" s="16"/>
      <c r="AA142" s="16"/>
      <c r="AB142" s="16"/>
      <c r="AC142" s="16"/>
      <c r="AD142" s="16"/>
      <c r="AE142" s="16"/>
    </row>
    <row r="143" spans="1:31" ht="8.1" customHeight="1" thickBot="1">
      <c r="A143" s="627"/>
      <c r="B143" s="630"/>
      <c r="C143" s="45"/>
      <c r="D143" s="35"/>
      <c r="E143" s="324"/>
      <c r="F143" s="39"/>
      <c r="G143" s="39"/>
      <c r="H143" s="46"/>
      <c r="I143" s="46"/>
      <c r="J143" s="47"/>
      <c r="L143" s="16"/>
      <c r="M143" s="16"/>
      <c r="N143" s="16"/>
      <c r="O143" s="16"/>
      <c r="P143" s="16"/>
      <c r="Q143" s="16"/>
      <c r="R143" s="16"/>
      <c r="S143" s="16"/>
      <c r="T143" s="16"/>
      <c r="U143" s="16"/>
      <c r="V143" s="16"/>
      <c r="W143" s="16"/>
      <c r="X143" s="16"/>
      <c r="Y143" s="16"/>
      <c r="Z143" s="16"/>
      <c r="AA143" s="16"/>
      <c r="AB143" s="16"/>
      <c r="AC143" s="16"/>
      <c r="AD143" s="16"/>
      <c r="AE143" s="16"/>
    </row>
    <row r="144" spans="1:31" ht="42" customHeight="1" thickBot="1">
      <c r="A144" s="627"/>
      <c r="B144" s="630"/>
      <c r="C144" s="572">
        <f>C137+1</f>
        <v>21</v>
      </c>
      <c r="D144" s="587" t="s">
        <v>799</v>
      </c>
      <c r="E144" s="575" t="s">
        <v>800</v>
      </c>
      <c r="F144" s="31" t="s">
        <v>643</v>
      </c>
      <c r="H144" s="577" t="s">
        <v>647</v>
      </c>
      <c r="I144" s="580" t="s">
        <v>670</v>
      </c>
      <c r="J144" s="32" t="s">
        <v>782</v>
      </c>
      <c r="L144" s="16"/>
      <c r="M144" s="16"/>
      <c r="N144" s="16"/>
      <c r="O144" s="16"/>
      <c r="P144" s="16"/>
      <c r="Q144" s="16"/>
      <c r="R144" s="16"/>
      <c r="S144" s="16"/>
      <c r="T144" s="16"/>
      <c r="U144" s="16"/>
      <c r="V144" s="16"/>
      <c r="W144" s="16"/>
      <c r="X144" s="16"/>
      <c r="Y144" s="16"/>
      <c r="Z144" s="16"/>
      <c r="AA144" s="16"/>
      <c r="AB144" s="16"/>
      <c r="AC144" s="16"/>
      <c r="AD144" s="16"/>
      <c r="AE144" s="16"/>
    </row>
    <row r="145" spans="1:31" ht="53.25" customHeight="1" thickBot="1">
      <c r="A145" s="627"/>
      <c r="B145" s="630"/>
      <c r="C145" s="573"/>
      <c r="D145" s="587"/>
      <c r="E145" s="576"/>
      <c r="F145" s="31" t="s">
        <v>650</v>
      </c>
      <c r="H145" s="578"/>
      <c r="I145" s="581"/>
      <c r="J145" s="585"/>
      <c r="L145" s="16"/>
      <c r="M145" s="16"/>
      <c r="N145" s="16"/>
      <c r="O145" s="16"/>
      <c r="P145" s="16"/>
      <c r="Q145" s="16"/>
      <c r="R145" s="16"/>
      <c r="S145" s="16"/>
      <c r="T145" s="16"/>
      <c r="U145" s="16"/>
      <c r="V145" s="16"/>
      <c r="W145" s="16"/>
      <c r="X145" s="16"/>
      <c r="Y145" s="16"/>
      <c r="Z145" s="16"/>
      <c r="AA145" s="16"/>
      <c r="AB145" s="16"/>
      <c r="AC145" s="16"/>
      <c r="AD145" s="16"/>
      <c r="AE145" s="16"/>
    </row>
    <row r="146" spans="1:31" ht="42" customHeight="1" thickBot="1">
      <c r="A146" s="627"/>
      <c r="B146" s="630"/>
      <c r="C146" s="573"/>
      <c r="D146" s="587" t="s">
        <v>801</v>
      </c>
      <c r="E146" s="594" t="s">
        <v>802</v>
      </c>
      <c r="F146" s="31" t="s">
        <v>651</v>
      </c>
      <c r="H146" s="579"/>
      <c r="I146" s="581"/>
      <c r="J146" s="585"/>
      <c r="L146" s="16"/>
      <c r="M146" s="16"/>
      <c r="N146" s="16"/>
      <c r="O146" s="16"/>
      <c r="P146" s="16"/>
      <c r="Q146" s="16"/>
      <c r="R146" s="16"/>
      <c r="S146" s="16"/>
      <c r="T146" s="16"/>
      <c r="U146" s="16"/>
      <c r="V146" s="16"/>
      <c r="W146" s="16"/>
      <c r="X146" s="16"/>
      <c r="Y146" s="16"/>
      <c r="Z146" s="16"/>
      <c r="AA146" s="16"/>
      <c r="AB146" s="16"/>
      <c r="AC146" s="16"/>
      <c r="AD146" s="16"/>
      <c r="AE146" s="16"/>
    </row>
    <row r="147" spans="1:31" ht="42" customHeight="1" thickBot="1">
      <c r="A147" s="627"/>
      <c r="B147" s="630"/>
      <c r="C147" s="573"/>
      <c r="D147" s="587"/>
      <c r="E147" s="595"/>
      <c r="F147" s="33" t="s">
        <v>654</v>
      </c>
      <c r="H147" s="591" t="s">
        <v>655</v>
      </c>
      <c r="I147" s="581"/>
      <c r="J147" s="585"/>
      <c r="L147" s="16"/>
      <c r="M147" s="16"/>
      <c r="N147" s="16"/>
      <c r="O147" s="16"/>
      <c r="P147" s="16"/>
      <c r="Q147" s="16"/>
      <c r="R147" s="16"/>
      <c r="S147" s="16"/>
      <c r="T147" s="16"/>
      <c r="U147" s="16"/>
      <c r="V147" s="16"/>
      <c r="W147" s="16"/>
      <c r="X147" s="16"/>
      <c r="Y147" s="16"/>
      <c r="Z147" s="16"/>
      <c r="AA147" s="16"/>
      <c r="AB147" s="16"/>
      <c r="AC147" s="16"/>
      <c r="AD147" s="16"/>
      <c r="AE147" s="16"/>
    </row>
    <row r="148" spans="1:31" ht="42" customHeight="1" thickBot="1">
      <c r="A148" s="627"/>
      <c r="B148" s="630"/>
      <c r="C148" s="573"/>
      <c r="D148" s="587" t="s">
        <v>803</v>
      </c>
      <c r="E148" s="594" t="s">
        <v>804</v>
      </c>
      <c r="F148" s="33" t="s">
        <v>656</v>
      </c>
      <c r="H148" s="592"/>
      <c r="I148" s="581"/>
      <c r="J148" s="585"/>
      <c r="L148" s="16"/>
      <c r="M148" s="16"/>
      <c r="N148" s="16"/>
      <c r="O148" s="16"/>
      <c r="P148" s="16"/>
      <c r="Q148" s="16"/>
      <c r="R148" s="16"/>
      <c r="S148" s="16"/>
      <c r="T148" s="16"/>
      <c r="U148" s="16"/>
      <c r="V148" s="16"/>
      <c r="W148" s="16"/>
      <c r="X148" s="16"/>
      <c r="Y148" s="16"/>
      <c r="Z148" s="16"/>
      <c r="AA148" s="16"/>
      <c r="AB148" s="16"/>
      <c r="AC148" s="16"/>
      <c r="AD148" s="16"/>
      <c r="AE148" s="16"/>
    </row>
    <row r="149" spans="1:31" ht="42" customHeight="1" thickBot="1">
      <c r="A149" s="627"/>
      <c r="B149" s="630"/>
      <c r="C149" s="879"/>
      <c r="D149" s="587"/>
      <c r="E149" s="605"/>
      <c r="F149" s="42" t="s">
        <v>659</v>
      </c>
      <c r="H149" s="593"/>
      <c r="I149" s="582"/>
      <c r="J149" s="586"/>
      <c r="L149" s="16"/>
      <c r="M149" s="16"/>
      <c r="N149" s="16"/>
      <c r="O149" s="16"/>
      <c r="P149" s="16"/>
      <c r="Q149" s="16"/>
      <c r="R149" s="16"/>
      <c r="S149" s="16"/>
      <c r="T149" s="16"/>
      <c r="U149" s="16"/>
      <c r="V149" s="16"/>
      <c r="W149" s="16"/>
      <c r="X149" s="16"/>
      <c r="Y149" s="16"/>
      <c r="Z149" s="16"/>
      <c r="AA149" s="16"/>
      <c r="AB149" s="16"/>
      <c r="AC149" s="16"/>
      <c r="AD149" s="16"/>
      <c r="AE149" s="16"/>
    </row>
    <row r="150" spans="1:31" ht="8.1" customHeight="1" thickBot="1">
      <c r="A150" s="627"/>
      <c r="B150" s="630"/>
      <c r="C150" s="45"/>
      <c r="D150" s="35"/>
      <c r="E150" s="324"/>
      <c r="F150" s="39"/>
      <c r="G150" s="39"/>
      <c r="H150" s="46"/>
      <c r="I150" s="46"/>
      <c r="J150" s="47"/>
      <c r="L150" s="16"/>
      <c r="M150" s="16"/>
      <c r="N150" s="16"/>
      <c r="O150" s="16"/>
      <c r="P150" s="16"/>
      <c r="Q150" s="16"/>
      <c r="R150" s="16"/>
      <c r="S150" s="16"/>
      <c r="T150" s="16"/>
      <c r="U150" s="16"/>
      <c r="V150" s="16"/>
      <c r="W150" s="16"/>
      <c r="X150" s="16"/>
      <c r="Y150" s="16"/>
      <c r="Z150" s="16"/>
      <c r="AA150" s="16"/>
      <c r="AB150" s="16"/>
      <c r="AC150" s="16"/>
      <c r="AD150" s="16"/>
      <c r="AE150" s="16"/>
    </row>
    <row r="151" spans="1:31" ht="42" customHeight="1" thickBot="1">
      <c r="A151" s="627"/>
      <c r="B151" s="630"/>
      <c r="C151" s="572">
        <f>C144+1</f>
        <v>22</v>
      </c>
      <c r="D151" s="587" t="s">
        <v>805</v>
      </c>
      <c r="E151" s="589" t="s">
        <v>806</v>
      </c>
      <c r="F151" s="31" t="s">
        <v>643</v>
      </c>
      <c r="H151" s="577" t="s">
        <v>647</v>
      </c>
      <c r="I151" s="580" t="s">
        <v>678</v>
      </c>
      <c r="J151" s="32" t="s">
        <v>782</v>
      </c>
      <c r="L151" s="16"/>
      <c r="M151" s="16"/>
      <c r="N151" s="16"/>
      <c r="O151" s="16"/>
      <c r="P151" s="16"/>
      <c r="Q151" s="16"/>
      <c r="R151" s="16"/>
      <c r="S151" s="16"/>
      <c r="T151" s="16"/>
      <c r="U151" s="16"/>
      <c r="V151" s="16"/>
      <c r="W151" s="16"/>
      <c r="X151" s="16"/>
      <c r="Y151" s="16"/>
      <c r="Z151" s="16"/>
      <c r="AA151" s="16"/>
      <c r="AB151" s="16"/>
      <c r="AC151" s="16"/>
      <c r="AD151" s="16"/>
      <c r="AE151" s="16"/>
    </row>
    <row r="152" spans="1:31" ht="42" customHeight="1" thickBot="1">
      <c r="A152" s="627"/>
      <c r="B152" s="630"/>
      <c r="C152" s="573"/>
      <c r="D152" s="587"/>
      <c r="E152" s="590"/>
      <c r="F152" s="31" t="s">
        <v>650</v>
      </c>
      <c r="H152" s="578"/>
      <c r="I152" s="581"/>
      <c r="J152" s="585"/>
      <c r="L152" s="16"/>
      <c r="M152" s="16"/>
      <c r="N152" s="16"/>
      <c r="O152" s="16"/>
      <c r="P152" s="16"/>
      <c r="Q152" s="16"/>
      <c r="R152" s="16"/>
      <c r="S152" s="16"/>
      <c r="T152" s="16"/>
      <c r="U152" s="16"/>
      <c r="V152" s="16"/>
      <c r="W152" s="16"/>
      <c r="X152" s="16"/>
      <c r="Y152" s="16"/>
      <c r="Z152" s="16"/>
      <c r="AA152" s="16"/>
      <c r="AB152" s="16"/>
      <c r="AC152" s="16"/>
      <c r="AD152" s="16"/>
      <c r="AE152" s="16"/>
    </row>
    <row r="153" spans="1:31" ht="42" customHeight="1" thickBot="1">
      <c r="A153" s="627"/>
      <c r="B153" s="630"/>
      <c r="C153" s="573"/>
      <c r="D153" s="587" t="s">
        <v>807</v>
      </c>
      <c r="E153" s="589" t="s">
        <v>808</v>
      </c>
      <c r="F153" s="31" t="s">
        <v>651</v>
      </c>
      <c r="H153" s="579"/>
      <c r="I153" s="581"/>
      <c r="J153" s="585"/>
      <c r="L153" s="16"/>
      <c r="M153" s="16"/>
      <c r="N153" s="16"/>
      <c r="O153" s="16"/>
      <c r="P153" s="16"/>
      <c r="Q153" s="16"/>
      <c r="R153" s="16"/>
      <c r="S153" s="16"/>
      <c r="T153" s="16"/>
      <c r="U153" s="16"/>
      <c r="V153" s="16"/>
      <c r="W153" s="16"/>
      <c r="X153" s="16"/>
      <c r="Y153" s="16"/>
      <c r="Z153" s="16"/>
      <c r="AA153" s="16"/>
      <c r="AB153" s="16"/>
      <c r="AC153" s="16"/>
      <c r="AD153" s="16"/>
      <c r="AE153" s="16"/>
    </row>
    <row r="154" spans="1:31" ht="42" customHeight="1" thickBot="1">
      <c r="A154" s="627"/>
      <c r="B154" s="630"/>
      <c r="C154" s="573"/>
      <c r="D154" s="587"/>
      <c r="E154" s="590"/>
      <c r="F154" s="33" t="s">
        <v>654</v>
      </c>
      <c r="H154" s="591" t="s">
        <v>655</v>
      </c>
      <c r="I154" s="581"/>
      <c r="J154" s="585"/>
      <c r="L154" s="16"/>
      <c r="M154" s="16"/>
      <c r="N154" s="16"/>
      <c r="O154" s="16"/>
      <c r="P154" s="16"/>
      <c r="Q154" s="16"/>
      <c r="R154" s="16"/>
      <c r="S154" s="16"/>
      <c r="T154" s="16"/>
      <c r="U154" s="16"/>
      <c r="V154" s="16"/>
      <c r="W154" s="16"/>
      <c r="X154" s="16"/>
      <c r="Y154" s="16"/>
      <c r="Z154" s="16"/>
      <c r="AA154" s="16"/>
      <c r="AB154" s="16"/>
      <c r="AC154" s="16"/>
      <c r="AD154" s="16"/>
      <c r="AE154" s="16"/>
    </row>
    <row r="155" spans="1:31" ht="42" customHeight="1" thickBot="1">
      <c r="A155" s="627"/>
      <c r="B155" s="630"/>
      <c r="C155" s="573"/>
      <c r="D155" s="587" t="s">
        <v>809</v>
      </c>
      <c r="E155" s="589" t="s">
        <v>810</v>
      </c>
      <c r="F155" s="33" t="s">
        <v>656</v>
      </c>
      <c r="H155" s="592"/>
      <c r="I155" s="581"/>
      <c r="J155" s="585"/>
      <c r="L155" s="16"/>
      <c r="M155" s="16"/>
      <c r="N155" s="16"/>
      <c r="O155" s="16"/>
      <c r="P155" s="16"/>
      <c r="Q155" s="16"/>
      <c r="R155" s="16"/>
      <c r="S155" s="16"/>
      <c r="T155" s="16"/>
      <c r="U155" s="16"/>
      <c r="V155" s="16"/>
      <c r="W155" s="16"/>
      <c r="X155" s="16"/>
      <c r="Y155" s="16"/>
      <c r="Z155" s="16"/>
      <c r="AA155" s="16"/>
      <c r="AB155" s="16"/>
      <c r="AC155" s="16"/>
      <c r="AD155" s="16"/>
      <c r="AE155" s="16"/>
    </row>
    <row r="156" spans="1:31" ht="42" customHeight="1" thickBot="1">
      <c r="A156" s="627"/>
      <c r="B156" s="630"/>
      <c r="C156" s="879"/>
      <c r="D156" s="587"/>
      <c r="E156" s="590"/>
      <c r="F156" s="42" t="s">
        <v>659</v>
      </c>
      <c r="H156" s="593"/>
      <c r="I156" s="582"/>
      <c r="J156" s="586"/>
      <c r="L156" s="16"/>
      <c r="M156" s="16"/>
      <c r="N156" s="16"/>
      <c r="O156" s="16"/>
      <c r="P156" s="16"/>
      <c r="Q156" s="16"/>
      <c r="R156" s="16"/>
      <c r="S156" s="16"/>
      <c r="T156" s="16"/>
      <c r="U156" s="16"/>
      <c r="V156" s="16"/>
      <c r="W156" s="16"/>
      <c r="X156" s="16"/>
      <c r="Y156" s="16"/>
      <c r="Z156" s="16"/>
      <c r="AA156" s="16"/>
      <c r="AB156" s="16"/>
      <c r="AC156" s="16"/>
      <c r="AD156" s="16"/>
      <c r="AE156" s="16"/>
    </row>
    <row r="157" spans="1:31" ht="8.1" customHeight="1" thickBot="1">
      <c r="A157" s="627"/>
      <c r="B157" s="630"/>
      <c r="C157" s="45"/>
      <c r="D157" s="35"/>
      <c r="E157" s="324"/>
      <c r="F157" s="39"/>
      <c r="G157" s="39"/>
      <c r="H157" s="46"/>
      <c r="I157" s="46"/>
      <c r="J157" s="47"/>
      <c r="L157" s="16"/>
      <c r="M157" s="16"/>
      <c r="N157" s="16"/>
      <c r="O157" s="16"/>
      <c r="P157" s="16"/>
      <c r="Q157" s="16"/>
      <c r="R157" s="16"/>
      <c r="S157" s="16"/>
      <c r="T157" s="16"/>
      <c r="U157" s="16"/>
      <c r="V157" s="16"/>
      <c r="W157" s="16"/>
      <c r="X157" s="16"/>
      <c r="Y157" s="16"/>
      <c r="Z157" s="16"/>
      <c r="AA157" s="16"/>
      <c r="AB157" s="16"/>
      <c r="AC157" s="16"/>
      <c r="AD157" s="16"/>
      <c r="AE157" s="16"/>
    </row>
    <row r="158" spans="1:31" ht="42" customHeight="1" thickBot="1">
      <c r="A158" s="627"/>
      <c r="B158" s="630"/>
      <c r="C158" s="572">
        <f>C151+1</f>
        <v>23</v>
      </c>
      <c r="D158" s="634" t="s">
        <v>811</v>
      </c>
      <c r="E158" s="635" t="s">
        <v>812</v>
      </c>
      <c r="F158" s="31" t="s">
        <v>643</v>
      </c>
      <c r="H158" s="577" t="s">
        <v>647</v>
      </c>
      <c r="I158" s="580" t="s">
        <v>687</v>
      </c>
      <c r="J158" s="32" t="s">
        <v>782</v>
      </c>
      <c r="L158" s="16"/>
      <c r="M158" s="16"/>
      <c r="N158" s="16"/>
      <c r="O158" s="16"/>
      <c r="P158" s="16"/>
      <c r="Q158" s="16"/>
      <c r="R158" s="16"/>
      <c r="S158" s="16"/>
      <c r="T158" s="16"/>
      <c r="U158" s="16"/>
      <c r="V158" s="16"/>
      <c r="W158" s="16"/>
      <c r="X158" s="16"/>
      <c r="Y158" s="16"/>
      <c r="Z158" s="16"/>
      <c r="AA158" s="16"/>
      <c r="AB158" s="16"/>
      <c r="AC158" s="16"/>
      <c r="AD158" s="16"/>
      <c r="AE158" s="16"/>
    </row>
    <row r="159" spans="1:31" ht="73.5" customHeight="1" thickBot="1">
      <c r="A159" s="627"/>
      <c r="B159" s="630"/>
      <c r="C159" s="573"/>
      <c r="D159" s="598"/>
      <c r="E159" s="599"/>
      <c r="F159" s="31" t="s">
        <v>650</v>
      </c>
      <c r="H159" s="578"/>
      <c r="I159" s="581"/>
      <c r="J159" s="585"/>
      <c r="L159" s="16"/>
      <c r="M159" s="16"/>
      <c r="N159" s="16"/>
      <c r="O159" s="16"/>
      <c r="P159" s="16"/>
      <c r="Q159" s="16"/>
      <c r="R159" s="16"/>
      <c r="S159" s="16"/>
      <c r="T159" s="16"/>
      <c r="U159" s="16"/>
      <c r="V159" s="16"/>
      <c r="W159" s="16"/>
      <c r="X159" s="16"/>
      <c r="Y159" s="16"/>
      <c r="Z159" s="16"/>
      <c r="AA159" s="16"/>
      <c r="AB159" s="16"/>
      <c r="AC159" s="16"/>
      <c r="AD159" s="16"/>
      <c r="AE159" s="16"/>
    </row>
    <row r="160" spans="1:31" ht="42" customHeight="1" thickBot="1">
      <c r="A160" s="627"/>
      <c r="B160" s="630"/>
      <c r="C160" s="573"/>
      <c r="D160" s="634" t="s">
        <v>813</v>
      </c>
      <c r="E160" s="635" t="s">
        <v>814</v>
      </c>
      <c r="F160" s="31" t="s">
        <v>651</v>
      </c>
      <c r="H160" s="579"/>
      <c r="I160" s="581"/>
      <c r="J160" s="585"/>
      <c r="L160" s="16"/>
      <c r="M160" s="16"/>
      <c r="N160" s="16"/>
      <c r="O160" s="16"/>
      <c r="P160" s="16"/>
      <c r="Q160" s="16"/>
      <c r="R160" s="16"/>
      <c r="S160" s="16"/>
      <c r="T160" s="16"/>
      <c r="U160" s="16"/>
      <c r="V160" s="16"/>
      <c r="W160" s="16"/>
      <c r="X160" s="16"/>
      <c r="Y160" s="16"/>
      <c r="Z160" s="16"/>
      <c r="AA160" s="16"/>
      <c r="AB160" s="16"/>
      <c r="AC160" s="16"/>
      <c r="AD160" s="16"/>
      <c r="AE160" s="16"/>
    </row>
    <row r="161" spans="1:31" ht="42" customHeight="1" thickBot="1">
      <c r="A161" s="627"/>
      <c r="B161" s="630"/>
      <c r="C161" s="573"/>
      <c r="D161" s="598"/>
      <c r="E161" s="599"/>
      <c r="F161" s="33" t="s">
        <v>654</v>
      </c>
      <c r="H161" s="591" t="s">
        <v>655</v>
      </c>
      <c r="I161" s="581"/>
      <c r="J161" s="585"/>
      <c r="L161" s="16"/>
      <c r="M161" s="16"/>
      <c r="N161" s="16"/>
      <c r="O161" s="16"/>
      <c r="P161" s="16"/>
      <c r="Q161" s="16"/>
      <c r="R161" s="16"/>
      <c r="S161" s="16"/>
      <c r="T161" s="16"/>
      <c r="U161" s="16"/>
      <c r="V161" s="16"/>
      <c r="W161" s="16"/>
      <c r="X161" s="16"/>
      <c r="Y161" s="16"/>
      <c r="Z161" s="16"/>
      <c r="AA161" s="16"/>
      <c r="AB161" s="16"/>
      <c r="AC161" s="16"/>
      <c r="AD161" s="16"/>
      <c r="AE161" s="16"/>
    </row>
    <row r="162" spans="1:31" ht="42" customHeight="1" thickBot="1">
      <c r="A162" s="627"/>
      <c r="B162" s="630"/>
      <c r="C162" s="573"/>
      <c r="D162" s="634" t="s">
        <v>815</v>
      </c>
      <c r="E162" s="635" t="s">
        <v>816</v>
      </c>
      <c r="F162" s="33" t="s">
        <v>656</v>
      </c>
      <c r="H162" s="592"/>
      <c r="I162" s="581"/>
      <c r="J162" s="585"/>
      <c r="L162" s="16"/>
      <c r="M162" s="16"/>
      <c r="N162" s="16"/>
      <c r="O162" s="16"/>
      <c r="P162" s="16"/>
      <c r="Q162" s="16"/>
      <c r="R162" s="16"/>
      <c r="S162" s="16"/>
      <c r="T162" s="16"/>
      <c r="U162" s="16"/>
      <c r="V162" s="16"/>
      <c r="W162" s="16"/>
      <c r="X162" s="16"/>
      <c r="Y162" s="16"/>
      <c r="Z162" s="16"/>
      <c r="AA162" s="16"/>
      <c r="AB162" s="16"/>
      <c r="AC162" s="16"/>
      <c r="AD162" s="16"/>
      <c r="AE162" s="16"/>
    </row>
    <row r="163" spans="1:31" ht="42" customHeight="1" thickBot="1">
      <c r="A163" s="627"/>
      <c r="B163" s="630"/>
      <c r="C163" s="879"/>
      <c r="D163" s="598"/>
      <c r="E163" s="599"/>
      <c r="F163" s="42" t="s">
        <v>659</v>
      </c>
      <c r="H163" s="593"/>
      <c r="I163" s="582"/>
      <c r="J163" s="586"/>
      <c r="L163" s="16"/>
      <c r="M163" s="16"/>
      <c r="N163" s="16"/>
      <c r="O163" s="16"/>
      <c r="P163" s="16"/>
      <c r="Q163" s="16"/>
      <c r="R163" s="16"/>
      <c r="S163" s="16"/>
      <c r="T163" s="16"/>
      <c r="U163" s="16"/>
      <c r="V163" s="16"/>
      <c r="W163" s="16"/>
      <c r="X163" s="16"/>
      <c r="Y163" s="16"/>
      <c r="Z163" s="16"/>
      <c r="AA163" s="16"/>
      <c r="AB163" s="16"/>
      <c r="AC163" s="16"/>
      <c r="AD163" s="16"/>
      <c r="AE163" s="16"/>
    </row>
    <row r="164" spans="1:31" ht="8.1" customHeight="1" thickBot="1">
      <c r="A164" s="627"/>
      <c r="B164" s="49"/>
      <c r="C164" s="45"/>
      <c r="D164" s="35"/>
      <c r="E164" s="324"/>
      <c r="F164" s="39"/>
      <c r="G164" s="39"/>
      <c r="H164" s="46"/>
      <c r="I164" s="46"/>
      <c r="J164" s="47"/>
      <c r="L164" s="16"/>
      <c r="M164" s="16"/>
      <c r="N164" s="16"/>
      <c r="O164" s="16"/>
      <c r="P164" s="16"/>
      <c r="Q164" s="16"/>
      <c r="R164" s="16"/>
      <c r="S164" s="16"/>
      <c r="T164" s="16"/>
      <c r="U164" s="16"/>
      <c r="V164" s="16"/>
      <c r="W164" s="16"/>
      <c r="X164" s="16"/>
      <c r="Y164" s="16"/>
      <c r="Z164" s="16"/>
      <c r="AA164" s="16"/>
      <c r="AB164" s="16"/>
      <c r="AC164" s="16"/>
      <c r="AD164" s="16"/>
      <c r="AE164" s="16"/>
    </row>
    <row r="165" spans="1:31" ht="42" customHeight="1" thickBot="1">
      <c r="A165" s="627"/>
      <c r="B165" s="632" t="s">
        <v>817</v>
      </c>
      <c r="C165" s="610">
        <f>C158+1</f>
        <v>24</v>
      </c>
      <c r="D165" s="587" t="s">
        <v>818</v>
      </c>
      <c r="E165" s="589" t="s">
        <v>819</v>
      </c>
      <c r="F165" s="31" t="s">
        <v>643</v>
      </c>
      <c r="H165" s="577" t="s">
        <v>647</v>
      </c>
      <c r="I165" s="580" t="s">
        <v>662</v>
      </c>
      <c r="J165" s="32" t="s">
        <v>820</v>
      </c>
      <c r="L165" s="16"/>
      <c r="M165" s="16"/>
      <c r="N165" s="16"/>
      <c r="O165" s="16"/>
      <c r="P165" s="16"/>
      <c r="Q165" s="16"/>
      <c r="R165" s="16"/>
      <c r="S165" s="16"/>
      <c r="T165" s="16"/>
      <c r="U165" s="16"/>
      <c r="V165" s="16"/>
      <c r="W165" s="16"/>
      <c r="X165" s="16"/>
      <c r="Y165" s="16"/>
      <c r="Z165" s="16"/>
      <c r="AA165" s="16"/>
      <c r="AB165" s="16"/>
      <c r="AC165" s="16"/>
      <c r="AD165" s="16"/>
      <c r="AE165" s="16"/>
    </row>
    <row r="166" spans="1:31" ht="96.75" customHeight="1" thickBot="1">
      <c r="A166" s="627"/>
      <c r="B166" s="633"/>
      <c r="C166" s="611"/>
      <c r="D166" s="587"/>
      <c r="E166" s="590"/>
      <c r="F166" s="31" t="s">
        <v>650</v>
      </c>
      <c r="H166" s="578"/>
      <c r="I166" s="581"/>
      <c r="J166" s="585"/>
      <c r="L166" s="16"/>
      <c r="M166" s="16"/>
      <c r="N166" s="16"/>
      <c r="O166" s="16"/>
      <c r="P166" s="16"/>
      <c r="Q166" s="16"/>
      <c r="R166" s="16"/>
      <c r="S166" s="16"/>
      <c r="T166" s="16"/>
      <c r="U166" s="16"/>
      <c r="V166" s="16"/>
      <c r="W166" s="16"/>
      <c r="X166" s="16"/>
      <c r="Y166" s="16"/>
      <c r="Z166" s="16"/>
      <c r="AA166" s="16"/>
      <c r="AB166" s="16"/>
      <c r="AC166" s="16"/>
      <c r="AD166" s="16"/>
      <c r="AE166" s="16"/>
    </row>
    <row r="167" spans="1:31" ht="42" customHeight="1" thickBot="1">
      <c r="A167" s="627"/>
      <c r="B167" s="633"/>
      <c r="C167" s="611"/>
      <c r="D167" s="587" t="s">
        <v>821</v>
      </c>
      <c r="E167" s="589" t="s">
        <v>822</v>
      </c>
      <c r="F167" s="31" t="s">
        <v>651</v>
      </c>
      <c r="H167" s="579"/>
      <c r="I167" s="581"/>
      <c r="J167" s="585"/>
      <c r="L167" s="16"/>
      <c r="M167" s="16"/>
      <c r="N167" s="16"/>
      <c r="O167" s="16"/>
      <c r="P167" s="16"/>
      <c r="Q167" s="16"/>
      <c r="R167" s="16"/>
      <c r="S167" s="16"/>
      <c r="T167" s="16"/>
      <c r="U167" s="16"/>
      <c r="V167" s="16"/>
      <c r="W167" s="16"/>
      <c r="X167" s="16"/>
      <c r="Y167" s="16"/>
      <c r="Z167" s="16"/>
      <c r="AA167" s="16"/>
      <c r="AB167" s="16"/>
      <c r="AC167" s="16"/>
      <c r="AD167" s="16"/>
      <c r="AE167" s="16"/>
    </row>
    <row r="168" spans="1:31" ht="42" customHeight="1" thickBot="1">
      <c r="A168" s="627"/>
      <c r="B168" s="633"/>
      <c r="C168" s="611"/>
      <c r="D168" s="587"/>
      <c r="E168" s="590"/>
      <c r="F168" s="33" t="s">
        <v>654</v>
      </c>
      <c r="H168" s="591" t="s">
        <v>655</v>
      </c>
      <c r="I168" s="581"/>
      <c r="J168" s="585"/>
      <c r="L168" s="16"/>
      <c r="M168" s="16"/>
      <c r="N168" s="16"/>
      <c r="O168" s="16"/>
      <c r="P168" s="16"/>
      <c r="Q168" s="16"/>
      <c r="R168" s="16"/>
      <c r="S168" s="16"/>
      <c r="T168" s="16"/>
      <c r="U168" s="16"/>
      <c r="V168" s="16"/>
      <c r="W168" s="16"/>
      <c r="X168" s="16"/>
      <c r="Y168" s="16"/>
      <c r="Z168" s="16"/>
      <c r="AA168" s="16"/>
      <c r="AB168" s="16"/>
      <c r="AC168" s="16"/>
      <c r="AD168" s="16"/>
      <c r="AE168" s="16"/>
    </row>
    <row r="169" spans="1:31" ht="42" customHeight="1" thickBot="1">
      <c r="A169" s="627"/>
      <c r="B169" s="633"/>
      <c r="C169" s="611"/>
      <c r="D169" s="587" t="s">
        <v>823</v>
      </c>
      <c r="E169" s="589" t="s">
        <v>824</v>
      </c>
      <c r="F169" s="33" t="s">
        <v>656</v>
      </c>
      <c r="H169" s="592"/>
      <c r="I169" s="581"/>
      <c r="J169" s="585"/>
      <c r="L169" s="16"/>
      <c r="M169" s="16"/>
      <c r="N169" s="16"/>
      <c r="O169" s="16"/>
      <c r="P169" s="16"/>
      <c r="Q169" s="16"/>
      <c r="R169" s="16"/>
      <c r="S169" s="16"/>
      <c r="T169" s="16"/>
      <c r="U169" s="16"/>
      <c r="V169" s="16"/>
      <c r="W169" s="16"/>
      <c r="X169" s="16"/>
      <c r="Y169" s="16"/>
      <c r="Z169" s="16"/>
      <c r="AA169" s="16"/>
      <c r="AB169" s="16"/>
      <c r="AC169" s="16"/>
      <c r="AD169" s="16"/>
      <c r="AE169" s="16"/>
    </row>
    <row r="170" spans="1:31" ht="42" customHeight="1" thickBot="1">
      <c r="A170" s="627"/>
      <c r="B170" s="633"/>
      <c r="C170" s="612"/>
      <c r="D170" s="587"/>
      <c r="E170" s="590"/>
      <c r="F170" s="42" t="s">
        <v>659</v>
      </c>
      <c r="H170" s="593"/>
      <c r="I170" s="582"/>
      <c r="J170" s="586"/>
      <c r="L170" s="16"/>
      <c r="M170" s="16"/>
      <c r="N170" s="16"/>
      <c r="O170" s="16"/>
      <c r="P170" s="16"/>
      <c r="Q170" s="16"/>
      <c r="R170" s="16"/>
      <c r="S170" s="16"/>
      <c r="T170" s="16"/>
      <c r="U170" s="16"/>
      <c r="V170" s="16"/>
      <c r="W170" s="16"/>
      <c r="X170" s="16"/>
      <c r="Y170" s="16"/>
      <c r="Z170" s="16"/>
      <c r="AA170" s="16"/>
      <c r="AB170" s="16"/>
      <c r="AC170" s="16"/>
      <c r="AD170" s="16"/>
      <c r="AE170" s="16"/>
    </row>
    <row r="171" spans="1:31" ht="8.1" customHeight="1" thickBot="1">
      <c r="A171" s="627"/>
      <c r="B171" s="633"/>
      <c r="C171" s="45"/>
      <c r="D171" s="35"/>
      <c r="E171" s="324"/>
      <c r="F171" s="39"/>
      <c r="G171" s="39"/>
      <c r="H171" s="46"/>
      <c r="I171" s="46"/>
      <c r="J171" s="47"/>
      <c r="L171" s="16"/>
      <c r="M171" s="16"/>
      <c r="N171" s="16"/>
      <c r="O171" s="16"/>
      <c r="P171" s="16"/>
      <c r="Q171" s="16"/>
      <c r="R171" s="16"/>
      <c r="S171" s="16"/>
      <c r="T171" s="16"/>
      <c r="U171" s="16"/>
      <c r="V171" s="16"/>
      <c r="W171" s="16"/>
      <c r="X171" s="16"/>
      <c r="Y171" s="16"/>
      <c r="Z171" s="16"/>
      <c r="AA171" s="16"/>
      <c r="AB171" s="16"/>
      <c r="AC171" s="16"/>
      <c r="AD171" s="16"/>
      <c r="AE171" s="16"/>
    </row>
    <row r="172" spans="1:31" ht="42" customHeight="1" thickBot="1">
      <c r="A172" s="627"/>
      <c r="B172" s="633"/>
      <c r="C172" s="610">
        <f>C165+1</f>
        <v>25</v>
      </c>
      <c r="D172" s="587" t="s">
        <v>825</v>
      </c>
      <c r="E172" s="575" t="s">
        <v>826</v>
      </c>
      <c r="F172" s="31" t="s">
        <v>643</v>
      </c>
      <c r="H172" s="577" t="s">
        <v>647</v>
      </c>
      <c r="I172" s="580" t="s">
        <v>648</v>
      </c>
      <c r="J172" s="32" t="s">
        <v>820</v>
      </c>
      <c r="L172" s="16"/>
      <c r="M172" s="16"/>
      <c r="N172" s="16"/>
      <c r="O172" s="16"/>
      <c r="P172" s="16"/>
      <c r="Q172" s="16"/>
      <c r="R172" s="16"/>
      <c r="S172" s="16"/>
      <c r="T172" s="16"/>
      <c r="U172" s="16"/>
      <c r="V172" s="16"/>
      <c r="W172" s="16"/>
      <c r="X172" s="16"/>
      <c r="Y172" s="16"/>
      <c r="Z172" s="16"/>
      <c r="AA172" s="16"/>
      <c r="AB172" s="16"/>
      <c r="AC172" s="16"/>
      <c r="AD172" s="16"/>
      <c r="AE172" s="16"/>
    </row>
    <row r="173" spans="1:31" ht="42" customHeight="1" thickBot="1">
      <c r="A173" s="627"/>
      <c r="B173" s="633"/>
      <c r="C173" s="611"/>
      <c r="D173" s="587"/>
      <c r="E173" s="576"/>
      <c r="F173" s="31" t="s">
        <v>650</v>
      </c>
      <c r="H173" s="578"/>
      <c r="I173" s="581"/>
      <c r="J173" s="585"/>
      <c r="L173" s="16"/>
      <c r="M173" s="16"/>
      <c r="N173" s="16"/>
      <c r="O173" s="16"/>
      <c r="P173" s="16"/>
      <c r="Q173" s="16"/>
      <c r="R173" s="16"/>
      <c r="S173" s="16"/>
      <c r="T173" s="16"/>
      <c r="U173" s="16"/>
      <c r="V173" s="16"/>
      <c r="W173" s="16"/>
      <c r="X173" s="16"/>
      <c r="Y173" s="16"/>
      <c r="Z173" s="16"/>
      <c r="AA173" s="16"/>
      <c r="AB173" s="16"/>
      <c r="AC173" s="16"/>
      <c r="AD173" s="16"/>
      <c r="AE173" s="16"/>
    </row>
    <row r="174" spans="1:31" ht="42" customHeight="1" thickBot="1">
      <c r="A174" s="627"/>
      <c r="B174" s="633"/>
      <c r="C174" s="611"/>
      <c r="D174" s="587" t="s">
        <v>827</v>
      </c>
      <c r="E174" s="575" t="s">
        <v>828</v>
      </c>
      <c r="F174" s="31" t="s">
        <v>651</v>
      </c>
      <c r="H174" s="579"/>
      <c r="I174" s="581"/>
      <c r="J174" s="585"/>
      <c r="L174" s="16"/>
      <c r="M174" s="16"/>
      <c r="N174" s="16"/>
      <c r="O174" s="16"/>
      <c r="P174" s="16"/>
      <c r="Q174" s="16"/>
      <c r="R174" s="16"/>
      <c r="S174" s="16"/>
      <c r="T174" s="16"/>
      <c r="U174" s="16"/>
      <c r="V174" s="16"/>
      <c r="W174" s="16"/>
      <c r="X174" s="16"/>
      <c r="Y174" s="16"/>
      <c r="Z174" s="16"/>
      <c r="AA174" s="16"/>
      <c r="AB174" s="16"/>
      <c r="AC174" s="16"/>
      <c r="AD174" s="16"/>
      <c r="AE174" s="16"/>
    </row>
    <row r="175" spans="1:31" ht="42" customHeight="1" thickBot="1">
      <c r="A175" s="627"/>
      <c r="B175" s="633"/>
      <c r="C175" s="611"/>
      <c r="D175" s="587"/>
      <c r="E175" s="576"/>
      <c r="F175" s="33" t="s">
        <v>654</v>
      </c>
      <c r="H175" s="591" t="s">
        <v>655</v>
      </c>
      <c r="I175" s="581"/>
      <c r="J175" s="585"/>
      <c r="L175" s="16"/>
      <c r="M175" s="16"/>
      <c r="N175" s="16"/>
      <c r="O175" s="16"/>
      <c r="P175" s="16"/>
      <c r="Q175" s="16"/>
      <c r="R175" s="16"/>
      <c r="S175" s="16"/>
      <c r="T175" s="16"/>
      <c r="U175" s="16"/>
      <c r="V175" s="16"/>
      <c r="W175" s="16"/>
      <c r="X175" s="16"/>
      <c r="Y175" s="16"/>
      <c r="Z175" s="16"/>
      <c r="AA175" s="16"/>
      <c r="AB175" s="16"/>
      <c r="AC175" s="16"/>
      <c r="AD175" s="16"/>
      <c r="AE175" s="16"/>
    </row>
    <row r="176" spans="1:31" ht="42" customHeight="1" thickBot="1">
      <c r="A176" s="627"/>
      <c r="B176" s="633"/>
      <c r="C176" s="611"/>
      <c r="D176" s="587" t="s">
        <v>829</v>
      </c>
      <c r="E176" s="594" t="s">
        <v>830</v>
      </c>
      <c r="F176" s="33" t="s">
        <v>656</v>
      </c>
      <c r="H176" s="592"/>
      <c r="I176" s="581"/>
      <c r="J176" s="585"/>
      <c r="L176" s="16"/>
      <c r="M176" s="16"/>
      <c r="N176" s="16"/>
      <c r="O176" s="16"/>
      <c r="P176" s="16"/>
      <c r="Q176" s="16"/>
      <c r="R176" s="16"/>
      <c r="S176" s="16"/>
      <c r="T176" s="16"/>
      <c r="U176" s="16"/>
      <c r="V176" s="16"/>
      <c r="W176" s="16"/>
      <c r="X176" s="16"/>
      <c r="Y176" s="16"/>
      <c r="Z176" s="16"/>
      <c r="AA176" s="16"/>
      <c r="AB176" s="16"/>
      <c r="AC176" s="16"/>
      <c r="AD176" s="16"/>
      <c r="AE176" s="16"/>
    </row>
    <row r="177" spans="1:31" ht="42" customHeight="1" thickBot="1">
      <c r="A177" s="627"/>
      <c r="B177" s="633"/>
      <c r="C177" s="612"/>
      <c r="D177" s="587"/>
      <c r="E177" s="605"/>
      <c r="F177" s="42" t="s">
        <v>659</v>
      </c>
      <c r="H177" s="593"/>
      <c r="I177" s="582"/>
      <c r="J177" s="586"/>
      <c r="L177" s="16"/>
      <c r="M177" s="16"/>
      <c r="N177" s="16"/>
      <c r="O177" s="16"/>
      <c r="P177" s="16"/>
      <c r="Q177" s="16"/>
      <c r="R177" s="16"/>
      <c r="S177" s="16"/>
      <c r="T177" s="16"/>
      <c r="U177" s="16"/>
      <c r="V177" s="16"/>
      <c r="W177" s="16"/>
      <c r="X177" s="16"/>
      <c r="Y177" s="16"/>
      <c r="Z177" s="16"/>
      <c r="AA177" s="16"/>
      <c r="AB177" s="16"/>
      <c r="AC177" s="16"/>
      <c r="AD177" s="16"/>
      <c r="AE177" s="16"/>
    </row>
    <row r="178" spans="1:31" ht="8.1" customHeight="1" thickBot="1">
      <c r="A178" s="627"/>
      <c r="B178" s="633"/>
      <c r="C178" s="45"/>
      <c r="D178" s="35"/>
      <c r="E178" s="324"/>
      <c r="F178" s="39"/>
      <c r="G178" s="39"/>
      <c r="H178" s="46"/>
      <c r="I178" s="46"/>
      <c r="J178" s="47"/>
      <c r="L178" s="16"/>
      <c r="M178" s="16"/>
      <c r="N178" s="16"/>
      <c r="O178" s="16"/>
      <c r="P178" s="16"/>
      <c r="Q178" s="16"/>
      <c r="R178" s="16"/>
      <c r="S178" s="16"/>
      <c r="T178" s="16"/>
      <c r="U178" s="16"/>
      <c r="V178" s="16"/>
      <c r="W178" s="16"/>
      <c r="X178" s="16"/>
      <c r="Y178" s="16"/>
      <c r="Z178" s="16"/>
      <c r="AA178" s="16"/>
      <c r="AB178" s="16"/>
      <c r="AC178" s="16"/>
      <c r="AD178" s="16"/>
      <c r="AE178" s="16"/>
    </row>
    <row r="179" spans="1:31" ht="42" customHeight="1" thickBot="1">
      <c r="A179" s="627"/>
      <c r="B179" s="633"/>
      <c r="C179" s="610">
        <f>C172+1</f>
        <v>26</v>
      </c>
      <c r="D179" s="587" t="s">
        <v>831</v>
      </c>
      <c r="E179" s="575" t="s">
        <v>832</v>
      </c>
      <c r="F179" s="31" t="s">
        <v>643</v>
      </c>
      <c r="H179" s="577" t="s">
        <v>647</v>
      </c>
      <c r="I179" s="580" t="s">
        <v>709</v>
      </c>
      <c r="J179" s="32" t="s">
        <v>820</v>
      </c>
      <c r="L179" s="16"/>
      <c r="M179" s="16"/>
      <c r="N179" s="16"/>
      <c r="O179" s="16"/>
      <c r="P179" s="16"/>
      <c r="Q179" s="16"/>
      <c r="R179" s="16"/>
      <c r="S179" s="16"/>
      <c r="T179" s="16"/>
      <c r="U179" s="16"/>
      <c r="V179" s="16"/>
      <c r="W179" s="16"/>
      <c r="X179" s="16"/>
      <c r="Y179" s="16"/>
      <c r="Z179" s="16"/>
      <c r="AA179" s="16"/>
      <c r="AB179" s="16"/>
      <c r="AC179" s="16"/>
      <c r="AD179" s="16"/>
      <c r="AE179" s="16"/>
    </row>
    <row r="180" spans="1:31" ht="42" customHeight="1" thickBot="1">
      <c r="A180" s="627"/>
      <c r="B180" s="633"/>
      <c r="C180" s="611"/>
      <c r="D180" s="587"/>
      <c r="E180" s="576"/>
      <c r="F180" s="31" t="s">
        <v>650</v>
      </c>
      <c r="H180" s="578"/>
      <c r="I180" s="581"/>
      <c r="J180" s="585"/>
      <c r="L180" s="16"/>
      <c r="M180" s="16"/>
      <c r="N180" s="16"/>
      <c r="O180" s="16"/>
      <c r="P180" s="16"/>
      <c r="Q180" s="16"/>
      <c r="R180" s="16"/>
      <c r="S180" s="16"/>
      <c r="T180" s="16"/>
      <c r="U180" s="16"/>
      <c r="V180" s="16"/>
      <c r="W180" s="16"/>
      <c r="X180" s="16"/>
      <c r="Y180" s="16"/>
      <c r="Z180" s="16"/>
      <c r="AA180" s="16"/>
      <c r="AB180" s="16"/>
      <c r="AC180" s="16"/>
      <c r="AD180" s="16"/>
      <c r="AE180" s="16"/>
    </row>
    <row r="181" spans="1:31" ht="42" customHeight="1" thickBot="1">
      <c r="A181" s="627"/>
      <c r="B181" s="633"/>
      <c r="C181" s="611"/>
      <c r="D181" s="587" t="s">
        <v>833</v>
      </c>
      <c r="E181" s="594" t="s">
        <v>834</v>
      </c>
      <c r="F181" s="31" t="s">
        <v>651</v>
      </c>
      <c r="H181" s="579"/>
      <c r="I181" s="581"/>
      <c r="J181" s="585"/>
      <c r="L181" s="16"/>
      <c r="M181" s="16"/>
      <c r="N181" s="16"/>
      <c r="O181" s="16"/>
      <c r="P181" s="16"/>
      <c r="Q181" s="16"/>
      <c r="R181" s="16"/>
      <c r="S181" s="16"/>
      <c r="T181" s="16"/>
      <c r="U181" s="16"/>
      <c r="V181" s="16"/>
      <c r="W181" s="16"/>
      <c r="X181" s="16"/>
      <c r="Y181" s="16"/>
      <c r="Z181" s="16"/>
      <c r="AA181" s="16"/>
      <c r="AB181" s="16"/>
      <c r="AC181" s="16"/>
      <c r="AD181" s="16"/>
      <c r="AE181" s="16"/>
    </row>
    <row r="182" spans="1:31" ht="42" customHeight="1" thickBot="1">
      <c r="A182" s="627"/>
      <c r="B182" s="633"/>
      <c r="C182" s="611"/>
      <c r="D182" s="587"/>
      <c r="E182" s="595"/>
      <c r="F182" s="33" t="s">
        <v>654</v>
      </c>
      <c r="H182" s="591" t="s">
        <v>655</v>
      </c>
      <c r="I182" s="581"/>
      <c r="J182" s="585"/>
      <c r="L182" s="16"/>
      <c r="M182" s="16"/>
      <c r="N182" s="16"/>
      <c r="O182" s="16"/>
      <c r="P182" s="16"/>
      <c r="Q182" s="16"/>
      <c r="R182" s="16"/>
      <c r="S182" s="16"/>
      <c r="T182" s="16"/>
      <c r="U182" s="16"/>
      <c r="V182" s="16"/>
      <c r="W182" s="16"/>
      <c r="X182" s="16"/>
      <c r="Y182" s="16"/>
      <c r="Z182" s="16"/>
      <c r="AA182" s="16"/>
      <c r="AB182" s="16"/>
      <c r="AC182" s="16"/>
      <c r="AD182" s="16"/>
      <c r="AE182" s="16"/>
    </row>
    <row r="183" spans="1:31" ht="42" customHeight="1" thickBot="1">
      <c r="A183" s="627"/>
      <c r="B183" s="633"/>
      <c r="C183" s="611"/>
      <c r="D183" s="587" t="s">
        <v>835</v>
      </c>
      <c r="E183" s="594" t="s">
        <v>836</v>
      </c>
      <c r="F183" s="33" t="s">
        <v>656</v>
      </c>
      <c r="H183" s="592"/>
      <c r="I183" s="581"/>
      <c r="J183" s="585"/>
      <c r="L183" s="16"/>
      <c r="M183" s="16"/>
      <c r="N183" s="16"/>
      <c r="O183" s="16"/>
      <c r="P183" s="16"/>
      <c r="Q183" s="16"/>
      <c r="R183" s="16"/>
      <c r="S183" s="16"/>
      <c r="T183" s="16"/>
      <c r="U183" s="16"/>
      <c r="V183" s="16"/>
      <c r="W183" s="16"/>
      <c r="X183" s="16"/>
      <c r="Y183" s="16"/>
      <c r="Z183" s="16"/>
      <c r="AA183" s="16"/>
      <c r="AB183" s="16"/>
      <c r="AC183" s="16"/>
      <c r="AD183" s="16"/>
      <c r="AE183" s="16"/>
    </row>
    <row r="184" spans="1:31" ht="42" customHeight="1" thickBot="1">
      <c r="A184" s="627"/>
      <c r="B184" s="633"/>
      <c r="C184" s="612"/>
      <c r="D184" s="587"/>
      <c r="E184" s="605"/>
      <c r="F184" s="42" t="s">
        <v>659</v>
      </c>
      <c r="H184" s="593"/>
      <c r="I184" s="582"/>
      <c r="J184" s="586"/>
      <c r="L184" s="16"/>
      <c r="M184" s="16"/>
      <c r="N184" s="16"/>
      <c r="O184" s="16"/>
      <c r="P184" s="16"/>
      <c r="Q184" s="16"/>
      <c r="R184" s="16"/>
      <c r="S184" s="16"/>
      <c r="T184" s="16"/>
      <c r="U184" s="16"/>
      <c r="V184" s="16"/>
      <c r="W184" s="16"/>
      <c r="X184" s="16"/>
      <c r="Y184" s="16"/>
      <c r="Z184" s="16"/>
      <c r="AA184" s="16"/>
      <c r="AB184" s="16"/>
      <c r="AC184" s="16"/>
      <c r="AD184" s="16"/>
      <c r="AE184" s="16"/>
    </row>
    <row r="185" spans="1:31" ht="8.1" customHeight="1" thickBot="1">
      <c r="A185" s="627"/>
      <c r="B185" s="633"/>
      <c r="C185" s="45"/>
      <c r="D185" s="35"/>
      <c r="E185" s="324"/>
      <c r="F185" s="39"/>
      <c r="G185" s="39"/>
      <c r="H185" s="46"/>
      <c r="I185" s="46"/>
      <c r="J185" s="47"/>
      <c r="L185" s="16"/>
      <c r="M185" s="16"/>
      <c r="N185" s="16"/>
      <c r="O185" s="16"/>
      <c r="P185" s="16"/>
      <c r="Q185" s="16"/>
      <c r="R185" s="16"/>
      <c r="S185" s="16"/>
      <c r="T185" s="16"/>
      <c r="U185" s="16"/>
      <c r="V185" s="16"/>
      <c r="W185" s="16"/>
      <c r="X185" s="16"/>
      <c r="Y185" s="16"/>
      <c r="Z185" s="16"/>
      <c r="AA185" s="16"/>
      <c r="AB185" s="16"/>
      <c r="AC185" s="16"/>
      <c r="AD185" s="16"/>
      <c r="AE185" s="16"/>
    </row>
    <row r="186" spans="1:31" ht="42" customHeight="1" thickBot="1">
      <c r="A186" s="627"/>
      <c r="B186" s="633"/>
      <c r="C186" s="610">
        <f>C179+1</f>
        <v>27</v>
      </c>
      <c r="D186" s="587" t="s">
        <v>837</v>
      </c>
      <c r="E186" s="575" t="s">
        <v>838</v>
      </c>
      <c r="F186" s="31" t="s">
        <v>643</v>
      </c>
      <c r="H186" s="577" t="s">
        <v>647</v>
      </c>
      <c r="I186" s="580" t="s">
        <v>670</v>
      </c>
      <c r="J186" s="32" t="s">
        <v>820</v>
      </c>
      <c r="L186" s="16"/>
      <c r="M186" s="16"/>
      <c r="N186" s="16"/>
      <c r="O186" s="16"/>
      <c r="P186" s="16"/>
      <c r="Q186" s="16"/>
      <c r="R186" s="16"/>
      <c r="S186" s="16"/>
      <c r="T186" s="16"/>
      <c r="U186" s="16"/>
      <c r="V186" s="16"/>
      <c r="W186" s="16"/>
      <c r="X186" s="16"/>
      <c r="Y186" s="16"/>
      <c r="Z186" s="16"/>
      <c r="AA186" s="16"/>
      <c r="AB186" s="16"/>
      <c r="AC186" s="16"/>
      <c r="AD186" s="16"/>
      <c r="AE186" s="16"/>
    </row>
    <row r="187" spans="1:31" ht="42" customHeight="1" thickBot="1">
      <c r="A187" s="627"/>
      <c r="B187" s="633"/>
      <c r="C187" s="611"/>
      <c r="D187" s="587"/>
      <c r="E187" s="576"/>
      <c r="F187" s="31" t="s">
        <v>650</v>
      </c>
      <c r="H187" s="578"/>
      <c r="I187" s="581"/>
      <c r="J187" s="585"/>
      <c r="L187" s="16"/>
      <c r="M187" s="16"/>
      <c r="N187" s="16"/>
      <c r="O187" s="16"/>
      <c r="P187" s="16"/>
      <c r="Q187" s="16"/>
      <c r="R187" s="16"/>
      <c r="S187" s="16"/>
      <c r="T187" s="16"/>
      <c r="U187" s="16"/>
      <c r="V187" s="16"/>
      <c r="W187" s="16"/>
      <c r="X187" s="16"/>
      <c r="Y187" s="16"/>
      <c r="Z187" s="16"/>
      <c r="AA187" s="16"/>
      <c r="AB187" s="16"/>
      <c r="AC187" s="16"/>
      <c r="AD187" s="16"/>
      <c r="AE187" s="16"/>
    </row>
    <row r="188" spans="1:31" ht="42" customHeight="1" thickBot="1">
      <c r="A188" s="627"/>
      <c r="B188" s="633"/>
      <c r="C188" s="611"/>
      <c r="D188" s="587" t="s">
        <v>839</v>
      </c>
      <c r="E188" s="594" t="s">
        <v>840</v>
      </c>
      <c r="F188" s="31" t="s">
        <v>651</v>
      </c>
      <c r="H188" s="579"/>
      <c r="I188" s="581"/>
      <c r="J188" s="585"/>
      <c r="L188" s="16"/>
      <c r="M188" s="16"/>
      <c r="N188" s="16"/>
      <c r="O188" s="16"/>
      <c r="P188" s="16"/>
      <c r="Q188" s="16"/>
      <c r="R188" s="16"/>
      <c r="S188" s="16"/>
      <c r="T188" s="16"/>
      <c r="U188" s="16"/>
      <c r="V188" s="16"/>
      <c r="W188" s="16"/>
      <c r="X188" s="16"/>
      <c r="Y188" s="16"/>
      <c r="Z188" s="16"/>
      <c r="AA188" s="16"/>
      <c r="AB188" s="16"/>
      <c r="AC188" s="16"/>
      <c r="AD188" s="16"/>
      <c r="AE188" s="16"/>
    </row>
    <row r="189" spans="1:31" ht="42" customHeight="1" thickBot="1">
      <c r="A189" s="627"/>
      <c r="B189" s="633"/>
      <c r="C189" s="611"/>
      <c r="D189" s="587"/>
      <c r="E189" s="595"/>
      <c r="F189" s="33" t="s">
        <v>654</v>
      </c>
      <c r="H189" s="591" t="s">
        <v>655</v>
      </c>
      <c r="I189" s="581"/>
      <c r="J189" s="585"/>
      <c r="L189" s="16"/>
      <c r="M189" s="16"/>
      <c r="N189" s="16"/>
      <c r="O189" s="16"/>
      <c r="P189" s="16"/>
      <c r="Q189" s="16"/>
      <c r="R189" s="16"/>
      <c r="S189" s="16"/>
      <c r="T189" s="16"/>
      <c r="U189" s="16"/>
      <c r="V189" s="16"/>
      <c r="W189" s="16"/>
      <c r="X189" s="16"/>
      <c r="Y189" s="16"/>
      <c r="Z189" s="16"/>
      <c r="AA189" s="16"/>
      <c r="AB189" s="16"/>
      <c r="AC189" s="16"/>
      <c r="AD189" s="16"/>
      <c r="AE189" s="16"/>
    </row>
    <row r="190" spans="1:31" ht="42" customHeight="1" thickBot="1">
      <c r="A190" s="627"/>
      <c r="B190" s="633"/>
      <c r="C190" s="611"/>
      <c r="D190" s="587" t="s">
        <v>841</v>
      </c>
      <c r="E190" s="594" t="s">
        <v>842</v>
      </c>
      <c r="F190" s="33" t="s">
        <v>656</v>
      </c>
      <c r="H190" s="592"/>
      <c r="I190" s="581"/>
      <c r="J190" s="585"/>
      <c r="L190" s="16"/>
      <c r="M190" s="16"/>
      <c r="N190" s="16"/>
      <c r="O190" s="16"/>
      <c r="P190" s="16"/>
      <c r="Q190" s="16"/>
      <c r="R190" s="16"/>
      <c r="S190" s="16"/>
      <c r="T190" s="16"/>
      <c r="U190" s="16"/>
      <c r="V190" s="16"/>
      <c r="W190" s="16"/>
      <c r="X190" s="16"/>
      <c r="Y190" s="16"/>
      <c r="Z190" s="16"/>
      <c r="AA190" s="16"/>
      <c r="AB190" s="16"/>
      <c r="AC190" s="16"/>
      <c r="AD190" s="16"/>
      <c r="AE190" s="16"/>
    </row>
    <row r="191" spans="1:31" ht="42" customHeight="1" thickBot="1">
      <c r="A191" s="627"/>
      <c r="B191" s="633"/>
      <c r="C191" s="612"/>
      <c r="D191" s="587"/>
      <c r="E191" s="605"/>
      <c r="F191" s="42" t="s">
        <v>659</v>
      </c>
      <c r="H191" s="593"/>
      <c r="I191" s="582"/>
      <c r="J191" s="586"/>
      <c r="L191" s="16"/>
      <c r="M191" s="16"/>
      <c r="N191" s="16"/>
      <c r="O191" s="16"/>
      <c r="P191" s="16"/>
      <c r="Q191" s="16"/>
      <c r="R191" s="16"/>
      <c r="S191" s="16"/>
      <c r="T191" s="16"/>
      <c r="U191" s="16"/>
      <c r="V191" s="16"/>
      <c r="W191" s="16"/>
      <c r="X191" s="16"/>
      <c r="Y191" s="16"/>
      <c r="Z191" s="16"/>
      <c r="AA191" s="16"/>
      <c r="AB191" s="16"/>
      <c r="AC191" s="16"/>
      <c r="AD191" s="16"/>
      <c r="AE191" s="16"/>
    </row>
    <row r="192" spans="1:31" ht="8.1" customHeight="1" thickBot="1">
      <c r="A192" s="627"/>
      <c r="B192" s="633"/>
      <c r="C192" s="45"/>
      <c r="D192" s="35"/>
      <c r="E192" s="324"/>
      <c r="F192" s="39"/>
      <c r="G192" s="39"/>
      <c r="H192" s="46"/>
      <c r="I192" s="46"/>
      <c r="J192" s="47"/>
      <c r="L192" s="16"/>
      <c r="M192" s="16"/>
      <c r="N192" s="16"/>
      <c r="O192" s="16"/>
      <c r="P192" s="16"/>
      <c r="Q192" s="16"/>
      <c r="R192" s="16"/>
      <c r="S192" s="16"/>
      <c r="T192" s="16"/>
      <c r="U192" s="16"/>
      <c r="V192" s="16"/>
      <c r="W192" s="16"/>
      <c r="X192" s="16"/>
      <c r="Y192" s="16"/>
      <c r="Z192" s="16"/>
      <c r="AA192" s="16"/>
      <c r="AB192" s="16"/>
      <c r="AC192" s="16"/>
      <c r="AD192" s="16"/>
      <c r="AE192" s="16"/>
    </row>
    <row r="193" spans="1:31" ht="57.75" customHeight="1" thickBot="1">
      <c r="A193" s="627"/>
      <c r="B193" s="633"/>
      <c r="C193" s="610">
        <f>C186+1</f>
        <v>28</v>
      </c>
      <c r="D193" s="587" t="s">
        <v>843</v>
      </c>
      <c r="E193" s="575" t="s">
        <v>844</v>
      </c>
      <c r="F193" s="31" t="s">
        <v>643</v>
      </c>
      <c r="H193" s="577" t="s">
        <v>647</v>
      </c>
      <c r="I193" s="580" t="s">
        <v>678</v>
      </c>
      <c r="J193" s="32" t="s">
        <v>820</v>
      </c>
      <c r="L193" s="16"/>
      <c r="M193" s="16"/>
      <c r="N193" s="16"/>
      <c r="O193" s="16"/>
      <c r="P193" s="16"/>
      <c r="Q193" s="16"/>
      <c r="R193" s="16"/>
      <c r="S193" s="16"/>
      <c r="T193" s="16"/>
      <c r="U193" s="16"/>
      <c r="V193" s="16"/>
      <c r="W193" s="16"/>
      <c r="X193" s="16"/>
      <c r="Y193" s="16"/>
      <c r="Z193" s="16"/>
      <c r="AA193" s="16"/>
      <c r="AB193" s="16"/>
      <c r="AC193" s="16"/>
      <c r="AD193" s="16"/>
      <c r="AE193" s="16"/>
    </row>
    <row r="194" spans="1:31" ht="65.25" customHeight="1" thickBot="1">
      <c r="A194" s="627"/>
      <c r="B194" s="633"/>
      <c r="C194" s="611"/>
      <c r="D194" s="588"/>
      <c r="E194" s="576"/>
      <c r="F194" s="31" t="s">
        <v>650</v>
      </c>
      <c r="H194" s="578"/>
      <c r="I194" s="581"/>
      <c r="J194" s="585"/>
      <c r="L194" s="16"/>
      <c r="M194" s="16"/>
      <c r="N194" s="16"/>
      <c r="O194" s="16"/>
      <c r="P194" s="16"/>
      <c r="Q194" s="16"/>
      <c r="R194" s="16"/>
      <c r="S194" s="16"/>
      <c r="T194" s="16"/>
      <c r="U194" s="16"/>
      <c r="V194" s="16"/>
      <c r="W194" s="16"/>
      <c r="X194" s="16"/>
      <c r="Y194" s="16"/>
      <c r="Z194" s="16"/>
      <c r="AA194" s="16"/>
      <c r="AB194" s="16"/>
      <c r="AC194" s="16"/>
      <c r="AD194" s="16"/>
      <c r="AE194" s="16"/>
    </row>
    <row r="195" spans="1:31" ht="42" customHeight="1" thickBot="1">
      <c r="A195" s="627"/>
      <c r="B195" s="633"/>
      <c r="C195" s="611"/>
      <c r="D195" s="587" t="s">
        <v>845</v>
      </c>
      <c r="E195" s="594" t="s">
        <v>846</v>
      </c>
      <c r="F195" s="31" t="s">
        <v>651</v>
      </c>
      <c r="H195" s="579"/>
      <c r="I195" s="581"/>
      <c r="J195" s="585"/>
      <c r="L195" s="16"/>
      <c r="M195" s="16"/>
      <c r="N195" s="16"/>
      <c r="O195" s="16"/>
      <c r="P195" s="16"/>
      <c r="Q195" s="16"/>
      <c r="R195" s="16"/>
      <c r="S195" s="16"/>
      <c r="T195" s="16"/>
      <c r="U195" s="16"/>
      <c r="V195" s="16"/>
      <c r="W195" s="16"/>
      <c r="X195" s="16"/>
      <c r="Y195" s="16"/>
      <c r="Z195" s="16"/>
      <c r="AA195" s="16"/>
      <c r="AB195" s="16"/>
      <c r="AC195" s="16"/>
      <c r="AD195" s="16"/>
      <c r="AE195" s="16"/>
    </row>
    <row r="196" spans="1:31" ht="42" customHeight="1" thickBot="1">
      <c r="A196" s="627"/>
      <c r="B196" s="633"/>
      <c r="C196" s="611"/>
      <c r="D196" s="588"/>
      <c r="E196" s="595"/>
      <c r="F196" s="33" t="s">
        <v>654</v>
      </c>
      <c r="H196" s="591" t="s">
        <v>655</v>
      </c>
      <c r="I196" s="581"/>
      <c r="J196" s="585"/>
      <c r="L196" s="16"/>
      <c r="M196" s="16"/>
      <c r="N196" s="16"/>
      <c r="O196" s="16"/>
      <c r="P196" s="16"/>
      <c r="Q196" s="16"/>
      <c r="R196" s="16"/>
      <c r="S196" s="16"/>
      <c r="T196" s="16"/>
      <c r="U196" s="16"/>
      <c r="V196" s="16"/>
      <c r="W196" s="16"/>
      <c r="X196" s="16"/>
      <c r="Y196" s="16"/>
      <c r="Z196" s="16"/>
      <c r="AA196" s="16"/>
      <c r="AB196" s="16"/>
      <c r="AC196" s="16"/>
      <c r="AD196" s="16"/>
      <c r="AE196" s="16"/>
    </row>
    <row r="197" spans="1:31" ht="42" customHeight="1" thickBot="1">
      <c r="A197" s="627"/>
      <c r="B197" s="633"/>
      <c r="C197" s="611"/>
      <c r="D197" s="587" t="s">
        <v>847</v>
      </c>
      <c r="E197" s="594" t="s">
        <v>848</v>
      </c>
      <c r="F197" s="33" t="s">
        <v>656</v>
      </c>
      <c r="H197" s="592"/>
      <c r="I197" s="581"/>
      <c r="J197" s="585"/>
      <c r="L197" s="16"/>
      <c r="M197" s="16"/>
      <c r="N197" s="16"/>
      <c r="O197" s="16"/>
      <c r="P197" s="16"/>
      <c r="Q197" s="16"/>
      <c r="R197" s="16"/>
      <c r="S197" s="16"/>
      <c r="T197" s="16"/>
      <c r="U197" s="16"/>
      <c r="V197" s="16"/>
      <c r="W197" s="16"/>
      <c r="X197" s="16"/>
      <c r="Y197" s="16"/>
      <c r="Z197" s="16"/>
      <c r="AA197" s="16"/>
      <c r="AB197" s="16"/>
      <c r="AC197" s="16"/>
      <c r="AD197" s="16"/>
      <c r="AE197" s="16"/>
    </row>
    <row r="198" spans="1:31" ht="42" customHeight="1" thickBot="1">
      <c r="A198" s="627"/>
      <c r="B198" s="633"/>
      <c r="C198" s="612"/>
      <c r="D198" s="588"/>
      <c r="E198" s="605"/>
      <c r="F198" s="42" t="s">
        <v>659</v>
      </c>
      <c r="H198" s="593"/>
      <c r="I198" s="582"/>
      <c r="J198" s="586"/>
      <c r="L198" s="16"/>
      <c r="M198" s="16"/>
      <c r="N198" s="16"/>
      <c r="O198" s="16"/>
      <c r="P198" s="16"/>
      <c r="Q198" s="16"/>
      <c r="R198" s="16"/>
      <c r="S198" s="16"/>
      <c r="T198" s="16"/>
      <c r="U198" s="16"/>
      <c r="V198" s="16"/>
      <c r="W198" s="16"/>
      <c r="X198" s="16"/>
      <c r="Y198" s="16"/>
      <c r="Z198" s="16"/>
      <c r="AA198" s="16"/>
      <c r="AB198" s="16"/>
      <c r="AC198" s="16"/>
      <c r="AD198" s="16"/>
      <c r="AE198" s="16"/>
    </row>
    <row r="199" spans="1:31" ht="8.1" customHeight="1" thickBot="1">
      <c r="A199" s="627"/>
      <c r="B199" s="50"/>
      <c r="C199" s="45"/>
      <c r="D199" s="35"/>
      <c r="E199" s="324"/>
      <c r="F199" s="39"/>
      <c r="G199" s="39"/>
      <c r="H199" s="46"/>
      <c r="I199" s="46"/>
      <c r="J199" s="47"/>
      <c r="L199" s="16"/>
      <c r="M199" s="16"/>
      <c r="N199" s="16"/>
      <c r="O199" s="16"/>
      <c r="P199" s="16"/>
      <c r="Q199" s="16"/>
      <c r="R199" s="16"/>
      <c r="S199" s="16"/>
      <c r="T199" s="16"/>
      <c r="U199" s="16"/>
      <c r="V199" s="16"/>
      <c r="W199" s="16"/>
      <c r="X199" s="16"/>
      <c r="Y199" s="16"/>
      <c r="Z199" s="16"/>
      <c r="AA199" s="16"/>
      <c r="AB199" s="16"/>
      <c r="AC199" s="16"/>
      <c r="AD199" s="16"/>
      <c r="AE199" s="16"/>
    </row>
    <row r="200" spans="1:31" ht="42" customHeight="1" thickBot="1">
      <c r="A200" s="627"/>
      <c r="B200" s="632" t="s">
        <v>849</v>
      </c>
      <c r="C200" s="610">
        <f>C193+1</f>
        <v>29</v>
      </c>
      <c r="D200" s="587" t="s">
        <v>850</v>
      </c>
      <c r="E200" s="589" t="s">
        <v>851</v>
      </c>
      <c r="F200" s="31" t="s">
        <v>643</v>
      </c>
      <c r="H200" s="577" t="s">
        <v>647</v>
      </c>
      <c r="I200" s="580" t="s">
        <v>687</v>
      </c>
      <c r="J200" s="32" t="s">
        <v>852</v>
      </c>
      <c r="L200" s="16"/>
      <c r="M200" s="16"/>
      <c r="N200" s="16"/>
      <c r="O200" s="16"/>
      <c r="P200" s="16"/>
      <c r="Q200" s="16"/>
      <c r="R200" s="16"/>
      <c r="S200" s="16"/>
      <c r="T200" s="16"/>
      <c r="U200" s="16"/>
      <c r="V200" s="16"/>
      <c r="W200" s="16"/>
      <c r="X200" s="16"/>
      <c r="Y200" s="16"/>
      <c r="Z200" s="16"/>
      <c r="AA200" s="16"/>
      <c r="AB200" s="16"/>
      <c r="AC200" s="16"/>
      <c r="AD200" s="16"/>
      <c r="AE200" s="16"/>
    </row>
    <row r="201" spans="1:31" ht="42" customHeight="1" thickBot="1">
      <c r="A201" s="627"/>
      <c r="B201" s="633"/>
      <c r="C201" s="611"/>
      <c r="D201" s="587"/>
      <c r="E201" s="590"/>
      <c r="F201" s="31" t="s">
        <v>650</v>
      </c>
      <c r="H201" s="578"/>
      <c r="I201" s="581"/>
      <c r="J201" s="585"/>
      <c r="L201" s="16"/>
      <c r="M201" s="16"/>
      <c r="N201" s="16"/>
      <c r="O201" s="16"/>
      <c r="P201" s="16"/>
      <c r="Q201" s="16"/>
      <c r="R201" s="16"/>
      <c r="S201" s="16"/>
      <c r="T201" s="16"/>
      <c r="U201" s="16"/>
      <c r="V201" s="16"/>
      <c r="W201" s="16"/>
      <c r="X201" s="16"/>
      <c r="Y201" s="16"/>
      <c r="Z201" s="16"/>
      <c r="AA201" s="16"/>
      <c r="AB201" s="16"/>
      <c r="AC201" s="16"/>
      <c r="AD201" s="16"/>
      <c r="AE201" s="16"/>
    </row>
    <row r="202" spans="1:31" ht="42" customHeight="1" thickBot="1">
      <c r="A202" s="627"/>
      <c r="B202" s="633"/>
      <c r="C202" s="611"/>
      <c r="D202" s="587" t="s">
        <v>853</v>
      </c>
      <c r="E202" s="589" t="s">
        <v>854</v>
      </c>
      <c r="F202" s="31" t="s">
        <v>651</v>
      </c>
      <c r="H202" s="579"/>
      <c r="I202" s="581"/>
      <c r="J202" s="585"/>
      <c r="L202" s="16"/>
      <c r="M202" s="16"/>
      <c r="N202" s="16"/>
      <c r="O202" s="16"/>
      <c r="P202" s="16"/>
      <c r="Q202" s="16"/>
      <c r="R202" s="16"/>
      <c r="S202" s="16"/>
      <c r="T202" s="16"/>
      <c r="U202" s="16"/>
      <c r="V202" s="16"/>
      <c r="W202" s="16"/>
      <c r="X202" s="16"/>
      <c r="Y202" s="16"/>
      <c r="Z202" s="16"/>
      <c r="AA202" s="16"/>
      <c r="AB202" s="16"/>
      <c r="AC202" s="16"/>
      <c r="AD202" s="16"/>
      <c r="AE202" s="16"/>
    </row>
    <row r="203" spans="1:31" ht="42" customHeight="1" thickBot="1">
      <c r="A203" s="627"/>
      <c r="B203" s="633"/>
      <c r="C203" s="611"/>
      <c r="D203" s="587"/>
      <c r="E203" s="590"/>
      <c r="F203" s="33" t="s">
        <v>654</v>
      </c>
      <c r="H203" s="591" t="s">
        <v>655</v>
      </c>
      <c r="I203" s="581"/>
      <c r="J203" s="585"/>
      <c r="L203" s="16"/>
      <c r="M203" s="16"/>
      <c r="N203" s="16"/>
      <c r="O203" s="16"/>
      <c r="P203" s="16"/>
      <c r="Q203" s="16"/>
      <c r="R203" s="16"/>
      <c r="S203" s="16"/>
      <c r="T203" s="16"/>
      <c r="U203" s="16"/>
      <c r="V203" s="16"/>
      <c r="W203" s="16"/>
      <c r="X203" s="16"/>
      <c r="Y203" s="16"/>
      <c r="Z203" s="16"/>
      <c r="AA203" s="16"/>
      <c r="AB203" s="16"/>
      <c r="AC203" s="16"/>
      <c r="AD203" s="16"/>
      <c r="AE203" s="16"/>
    </row>
    <row r="204" spans="1:31" ht="42" customHeight="1" thickBot="1">
      <c r="A204" s="627"/>
      <c r="B204" s="633"/>
      <c r="C204" s="611"/>
      <c r="D204" s="587" t="s">
        <v>855</v>
      </c>
      <c r="E204" s="589" t="s">
        <v>856</v>
      </c>
      <c r="F204" s="33" t="s">
        <v>656</v>
      </c>
      <c r="H204" s="592"/>
      <c r="I204" s="581"/>
      <c r="J204" s="585"/>
      <c r="L204" s="16"/>
      <c r="M204" s="16"/>
      <c r="N204" s="16"/>
      <c r="O204" s="16"/>
      <c r="P204" s="16"/>
      <c r="Q204" s="16"/>
      <c r="R204" s="16"/>
      <c r="S204" s="16"/>
      <c r="T204" s="16"/>
      <c r="U204" s="16"/>
      <c r="V204" s="16"/>
      <c r="W204" s="16"/>
      <c r="X204" s="16"/>
      <c r="Y204" s="16"/>
      <c r="Z204" s="16"/>
      <c r="AA204" s="16"/>
      <c r="AB204" s="16"/>
      <c r="AC204" s="16"/>
      <c r="AD204" s="16"/>
      <c r="AE204" s="16"/>
    </row>
    <row r="205" spans="1:31" ht="42" customHeight="1" thickBot="1">
      <c r="A205" s="627"/>
      <c r="B205" s="633"/>
      <c r="C205" s="612"/>
      <c r="D205" s="587"/>
      <c r="E205" s="590"/>
      <c r="F205" s="42" t="s">
        <v>659</v>
      </c>
      <c r="H205" s="593"/>
      <c r="I205" s="582"/>
      <c r="J205" s="586"/>
      <c r="L205" s="16"/>
      <c r="M205" s="16"/>
      <c r="N205" s="16"/>
      <c r="O205" s="16"/>
      <c r="P205" s="16"/>
      <c r="Q205" s="16"/>
      <c r="R205" s="16"/>
      <c r="S205" s="16"/>
      <c r="T205" s="16"/>
      <c r="U205" s="16"/>
      <c r="V205" s="16"/>
      <c r="W205" s="16"/>
      <c r="X205" s="16"/>
      <c r="Y205" s="16"/>
      <c r="Z205" s="16"/>
      <c r="AA205" s="16"/>
      <c r="AB205" s="16"/>
      <c r="AC205" s="16"/>
      <c r="AD205" s="16"/>
      <c r="AE205" s="16"/>
    </row>
    <row r="206" spans="1:31" ht="8.1" customHeight="1" thickBot="1">
      <c r="A206" s="627"/>
      <c r="B206" s="633"/>
      <c r="C206" s="45"/>
      <c r="D206" s="35"/>
      <c r="E206" s="324"/>
      <c r="F206" s="39"/>
      <c r="G206" s="39"/>
      <c r="H206" s="46"/>
      <c r="I206" s="46"/>
      <c r="J206" s="47"/>
      <c r="L206" s="16"/>
      <c r="M206" s="16"/>
      <c r="N206" s="16"/>
      <c r="O206" s="16"/>
      <c r="P206" s="16"/>
      <c r="Q206" s="16"/>
      <c r="R206" s="16"/>
      <c r="S206" s="16"/>
      <c r="T206" s="16"/>
      <c r="U206" s="16"/>
      <c r="V206" s="16"/>
      <c r="W206" s="16"/>
      <c r="X206" s="16"/>
      <c r="Y206" s="16"/>
      <c r="Z206" s="16"/>
      <c r="AA206" s="16"/>
      <c r="AB206" s="16"/>
      <c r="AC206" s="16"/>
      <c r="AD206" s="16"/>
      <c r="AE206" s="16"/>
    </row>
    <row r="207" spans="1:31" ht="42" customHeight="1" thickBot="1">
      <c r="A207" s="627"/>
      <c r="B207" s="633"/>
      <c r="C207" s="610">
        <f>C200+1</f>
        <v>30</v>
      </c>
      <c r="D207" s="587" t="s">
        <v>857</v>
      </c>
      <c r="E207" s="594" t="s">
        <v>858</v>
      </c>
      <c r="F207" s="31" t="s">
        <v>643</v>
      </c>
      <c r="H207" s="577" t="s">
        <v>647</v>
      </c>
      <c r="I207" s="580" t="s">
        <v>662</v>
      </c>
      <c r="J207" s="32" t="s">
        <v>852</v>
      </c>
      <c r="L207" s="16"/>
      <c r="M207" s="16"/>
      <c r="N207" s="16"/>
      <c r="O207" s="16"/>
      <c r="P207" s="16"/>
      <c r="Q207" s="16"/>
      <c r="R207" s="16"/>
      <c r="S207" s="16"/>
      <c r="T207" s="16"/>
      <c r="U207" s="16"/>
      <c r="V207" s="16"/>
      <c r="W207" s="16"/>
      <c r="X207" s="16"/>
      <c r="Y207" s="16"/>
      <c r="Z207" s="16"/>
      <c r="AA207" s="16"/>
      <c r="AB207" s="16"/>
      <c r="AC207" s="16"/>
      <c r="AD207" s="16"/>
      <c r="AE207" s="16"/>
    </row>
    <row r="208" spans="1:31" ht="58.5" customHeight="1" thickBot="1">
      <c r="A208" s="627"/>
      <c r="B208" s="633"/>
      <c r="C208" s="611"/>
      <c r="D208" s="588"/>
      <c r="E208" s="595"/>
      <c r="F208" s="31" t="s">
        <v>650</v>
      </c>
      <c r="H208" s="578"/>
      <c r="I208" s="581"/>
      <c r="J208" s="585"/>
      <c r="L208" s="16"/>
      <c r="M208" s="16"/>
      <c r="N208" s="16"/>
      <c r="O208" s="16"/>
      <c r="P208" s="16"/>
      <c r="Q208" s="16"/>
      <c r="R208" s="16"/>
      <c r="S208" s="16"/>
      <c r="T208" s="16"/>
      <c r="U208" s="16"/>
      <c r="V208" s="16"/>
      <c r="W208" s="16"/>
      <c r="X208" s="16"/>
      <c r="Y208" s="16"/>
      <c r="Z208" s="16"/>
      <c r="AA208" s="16"/>
      <c r="AB208" s="16"/>
      <c r="AC208" s="16"/>
      <c r="AD208" s="16"/>
      <c r="AE208" s="16"/>
    </row>
    <row r="209" spans="1:31" ht="42" customHeight="1" thickBot="1">
      <c r="A209" s="627"/>
      <c r="B209" s="633"/>
      <c r="C209" s="611"/>
      <c r="D209" s="587" t="s">
        <v>859</v>
      </c>
      <c r="E209" s="594" t="s">
        <v>860</v>
      </c>
      <c r="F209" s="31" t="s">
        <v>651</v>
      </c>
      <c r="H209" s="579"/>
      <c r="I209" s="581"/>
      <c r="J209" s="585"/>
      <c r="L209" s="16"/>
      <c r="M209" s="16"/>
      <c r="N209" s="16"/>
      <c r="O209" s="16"/>
      <c r="P209" s="16"/>
      <c r="Q209" s="16"/>
      <c r="R209" s="16"/>
      <c r="S209" s="16"/>
      <c r="T209" s="16"/>
      <c r="U209" s="16"/>
      <c r="V209" s="16"/>
      <c r="W209" s="16"/>
      <c r="X209" s="16"/>
      <c r="Y209" s="16"/>
      <c r="Z209" s="16"/>
      <c r="AA209" s="16"/>
      <c r="AB209" s="16"/>
      <c r="AC209" s="16"/>
      <c r="AD209" s="16"/>
      <c r="AE209" s="16"/>
    </row>
    <row r="210" spans="1:31" ht="42" customHeight="1" thickBot="1">
      <c r="A210" s="627"/>
      <c r="B210" s="633"/>
      <c r="C210" s="611"/>
      <c r="D210" s="588"/>
      <c r="E210" s="605"/>
      <c r="F210" s="33" t="s">
        <v>654</v>
      </c>
      <c r="H210" s="591" t="s">
        <v>655</v>
      </c>
      <c r="I210" s="581"/>
      <c r="J210" s="585"/>
      <c r="L210" s="16"/>
      <c r="M210" s="16"/>
      <c r="N210" s="16"/>
      <c r="O210" s="16"/>
      <c r="P210" s="16"/>
      <c r="Q210" s="16"/>
      <c r="R210" s="16"/>
      <c r="S210" s="16"/>
      <c r="T210" s="16"/>
      <c r="U210" s="16"/>
      <c r="V210" s="16"/>
      <c r="W210" s="16"/>
      <c r="X210" s="16"/>
      <c r="Y210" s="16"/>
      <c r="Z210" s="16"/>
      <c r="AA210" s="16"/>
      <c r="AB210" s="16"/>
      <c r="AC210" s="16"/>
      <c r="AD210" s="16"/>
      <c r="AE210" s="16"/>
    </row>
    <row r="211" spans="1:31" ht="42" customHeight="1" thickBot="1">
      <c r="A211" s="627"/>
      <c r="B211" s="633"/>
      <c r="C211" s="611"/>
      <c r="D211" s="587" t="s">
        <v>861</v>
      </c>
      <c r="E211" s="594" t="s">
        <v>862</v>
      </c>
      <c r="F211" s="33" t="s">
        <v>656</v>
      </c>
      <c r="H211" s="592"/>
      <c r="I211" s="581"/>
      <c r="J211" s="585"/>
      <c r="L211" s="16"/>
      <c r="M211" s="16"/>
      <c r="N211" s="16"/>
      <c r="O211" s="16"/>
      <c r="P211" s="16"/>
      <c r="Q211" s="16"/>
      <c r="R211" s="16"/>
      <c r="S211" s="16"/>
      <c r="T211" s="16"/>
      <c r="U211" s="16"/>
      <c r="V211" s="16"/>
      <c r="W211" s="16"/>
      <c r="X211" s="16"/>
      <c r="Y211" s="16"/>
      <c r="Z211" s="16"/>
      <c r="AA211" s="16"/>
      <c r="AB211" s="16"/>
      <c r="AC211" s="16"/>
      <c r="AD211" s="16"/>
      <c r="AE211" s="16"/>
    </row>
    <row r="212" spans="1:31" ht="42" customHeight="1" thickBot="1">
      <c r="A212" s="627"/>
      <c r="B212" s="633"/>
      <c r="C212" s="612"/>
      <c r="D212" s="588"/>
      <c r="E212" s="605"/>
      <c r="F212" s="42" t="s">
        <v>659</v>
      </c>
      <c r="H212" s="593"/>
      <c r="I212" s="582"/>
      <c r="J212" s="586"/>
      <c r="L212" s="16"/>
      <c r="M212" s="16"/>
      <c r="N212" s="16"/>
      <c r="O212" s="16"/>
      <c r="P212" s="16"/>
      <c r="Q212" s="16"/>
      <c r="R212" s="16"/>
      <c r="S212" s="16"/>
      <c r="T212" s="16"/>
      <c r="U212" s="16"/>
      <c r="V212" s="16"/>
      <c r="W212" s="16"/>
      <c r="X212" s="16"/>
      <c r="Y212" s="16"/>
      <c r="Z212" s="16"/>
      <c r="AA212" s="16"/>
      <c r="AB212" s="16"/>
      <c r="AC212" s="16"/>
      <c r="AD212" s="16"/>
      <c r="AE212" s="16"/>
    </row>
    <row r="213" spans="1:31" ht="8.1" customHeight="1" thickBot="1">
      <c r="A213" s="627"/>
      <c r="B213" s="633"/>
      <c r="C213" s="45"/>
      <c r="D213" s="35"/>
      <c r="E213" s="324"/>
      <c r="F213" s="39"/>
      <c r="G213" s="39"/>
      <c r="H213" s="46"/>
      <c r="I213" s="46"/>
      <c r="J213" s="47"/>
      <c r="L213" s="16"/>
      <c r="M213" s="16"/>
      <c r="N213" s="16"/>
      <c r="O213" s="16"/>
      <c r="P213" s="16"/>
      <c r="Q213" s="16"/>
      <c r="R213" s="16"/>
      <c r="S213" s="16"/>
      <c r="T213" s="16"/>
      <c r="U213" s="16"/>
      <c r="V213" s="16"/>
      <c r="W213" s="16"/>
      <c r="X213" s="16"/>
      <c r="Y213" s="16"/>
      <c r="Z213" s="16"/>
      <c r="AA213" s="16"/>
      <c r="AB213" s="16"/>
      <c r="AC213" s="16"/>
      <c r="AD213" s="16"/>
      <c r="AE213" s="16"/>
    </row>
    <row r="214" spans="1:31" ht="42" customHeight="1" thickBot="1">
      <c r="A214" s="627"/>
      <c r="B214" s="633"/>
      <c r="C214" s="610">
        <f>C207+1</f>
        <v>31</v>
      </c>
      <c r="D214" s="587" t="s">
        <v>863</v>
      </c>
      <c r="E214" s="575" t="s">
        <v>864</v>
      </c>
      <c r="F214" s="31" t="s">
        <v>643</v>
      </c>
      <c r="H214" s="577" t="s">
        <v>647</v>
      </c>
      <c r="I214" s="580" t="s">
        <v>648</v>
      </c>
      <c r="J214" s="32" t="s">
        <v>852</v>
      </c>
      <c r="L214" s="16"/>
      <c r="M214" s="16"/>
      <c r="N214" s="16"/>
      <c r="O214" s="16"/>
      <c r="P214" s="16"/>
      <c r="Q214" s="16"/>
      <c r="R214" s="16"/>
      <c r="S214" s="16"/>
      <c r="T214" s="16"/>
      <c r="U214" s="16"/>
      <c r="V214" s="16"/>
      <c r="W214" s="16"/>
      <c r="X214" s="16"/>
      <c r="Y214" s="16"/>
      <c r="Z214" s="16"/>
      <c r="AA214" s="16"/>
      <c r="AB214" s="16"/>
      <c r="AC214" s="16"/>
      <c r="AD214" s="16"/>
      <c r="AE214" s="16"/>
    </row>
    <row r="215" spans="1:31" ht="78" customHeight="1" thickBot="1">
      <c r="A215" s="627"/>
      <c r="B215" s="633"/>
      <c r="C215" s="611"/>
      <c r="D215" s="587"/>
      <c r="E215" s="576"/>
      <c r="F215" s="31" t="s">
        <v>650</v>
      </c>
      <c r="H215" s="578"/>
      <c r="I215" s="581"/>
      <c r="J215" s="585"/>
      <c r="L215" s="16"/>
      <c r="M215" s="16"/>
      <c r="N215" s="16"/>
      <c r="O215" s="16"/>
      <c r="P215" s="16"/>
      <c r="Q215" s="16"/>
      <c r="R215" s="16"/>
      <c r="S215" s="16"/>
      <c r="T215" s="16"/>
      <c r="U215" s="16"/>
      <c r="V215" s="16"/>
      <c r="W215" s="16"/>
      <c r="X215" s="16"/>
      <c r="Y215" s="16"/>
      <c r="Z215" s="16"/>
      <c r="AA215" s="16"/>
      <c r="AB215" s="16"/>
      <c r="AC215" s="16"/>
      <c r="AD215" s="16"/>
      <c r="AE215" s="16"/>
    </row>
    <row r="216" spans="1:31" ht="42" customHeight="1" thickBot="1">
      <c r="A216" s="627"/>
      <c r="B216" s="633"/>
      <c r="C216" s="611"/>
      <c r="D216" s="587" t="s">
        <v>865</v>
      </c>
      <c r="E216" s="594" t="s">
        <v>866</v>
      </c>
      <c r="F216" s="31" t="s">
        <v>651</v>
      </c>
      <c r="H216" s="579"/>
      <c r="I216" s="581"/>
      <c r="J216" s="585"/>
      <c r="L216" s="16"/>
      <c r="M216" s="16"/>
      <c r="N216" s="16"/>
      <c r="O216" s="16"/>
      <c r="P216" s="16"/>
      <c r="Q216" s="16"/>
      <c r="R216" s="16"/>
      <c r="S216" s="16"/>
      <c r="T216" s="16"/>
      <c r="U216" s="16"/>
      <c r="V216" s="16"/>
      <c r="W216" s="16"/>
      <c r="X216" s="16"/>
      <c r="Y216" s="16"/>
      <c r="Z216" s="16"/>
      <c r="AA216" s="16"/>
      <c r="AB216" s="16"/>
      <c r="AC216" s="16"/>
      <c r="AD216" s="16"/>
      <c r="AE216" s="16"/>
    </row>
    <row r="217" spans="1:31" ht="42" customHeight="1" thickBot="1">
      <c r="A217" s="627"/>
      <c r="B217" s="633"/>
      <c r="C217" s="611"/>
      <c r="D217" s="588"/>
      <c r="E217" s="595"/>
      <c r="F217" s="33" t="s">
        <v>654</v>
      </c>
      <c r="H217" s="591" t="s">
        <v>655</v>
      </c>
      <c r="I217" s="581"/>
      <c r="J217" s="585"/>
      <c r="L217" s="16"/>
      <c r="M217" s="16"/>
      <c r="N217" s="16"/>
      <c r="O217" s="16"/>
      <c r="P217" s="16"/>
      <c r="Q217" s="16"/>
      <c r="R217" s="16"/>
      <c r="S217" s="16"/>
      <c r="T217" s="16"/>
      <c r="U217" s="16"/>
      <c r="V217" s="16"/>
      <c r="W217" s="16"/>
      <c r="X217" s="16"/>
      <c r="Y217" s="16"/>
      <c r="Z217" s="16"/>
      <c r="AA217" s="16"/>
      <c r="AB217" s="16"/>
      <c r="AC217" s="16"/>
      <c r="AD217" s="16"/>
      <c r="AE217" s="16"/>
    </row>
    <row r="218" spans="1:31" ht="42" customHeight="1" thickBot="1">
      <c r="A218" s="627"/>
      <c r="B218" s="633"/>
      <c r="C218" s="611"/>
      <c r="D218" s="587" t="s">
        <v>867</v>
      </c>
      <c r="E218" s="594" t="s">
        <v>868</v>
      </c>
      <c r="F218" s="33" t="s">
        <v>656</v>
      </c>
      <c r="H218" s="592"/>
      <c r="I218" s="581"/>
      <c r="J218" s="585"/>
      <c r="L218" s="16"/>
      <c r="M218" s="16"/>
      <c r="N218" s="16"/>
      <c r="O218" s="16"/>
      <c r="P218" s="16"/>
      <c r="Q218" s="16"/>
      <c r="R218" s="16"/>
      <c r="S218" s="16"/>
      <c r="T218" s="16"/>
      <c r="U218" s="16"/>
      <c r="V218" s="16"/>
      <c r="W218" s="16"/>
      <c r="X218" s="16"/>
      <c r="Y218" s="16"/>
      <c r="Z218" s="16"/>
      <c r="AA218" s="16"/>
      <c r="AB218" s="16"/>
      <c r="AC218" s="16"/>
      <c r="AD218" s="16"/>
      <c r="AE218" s="16"/>
    </row>
    <row r="219" spans="1:31" ht="42" customHeight="1" thickBot="1">
      <c r="A219" s="627"/>
      <c r="B219" s="633"/>
      <c r="C219" s="612"/>
      <c r="D219" s="588"/>
      <c r="E219" s="605"/>
      <c r="F219" s="42" t="s">
        <v>659</v>
      </c>
      <c r="H219" s="593"/>
      <c r="I219" s="582"/>
      <c r="J219" s="586"/>
      <c r="L219" s="16"/>
      <c r="M219" s="16"/>
      <c r="N219" s="16"/>
      <c r="O219" s="16"/>
      <c r="P219" s="16"/>
      <c r="Q219" s="16"/>
      <c r="R219" s="16"/>
      <c r="S219" s="16"/>
      <c r="T219" s="16"/>
      <c r="U219" s="16"/>
      <c r="V219" s="16"/>
      <c r="W219" s="16"/>
      <c r="X219" s="16"/>
      <c r="Y219" s="16"/>
      <c r="Z219" s="16"/>
      <c r="AA219" s="16"/>
      <c r="AB219" s="16"/>
      <c r="AC219" s="16"/>
      <c r="AD219" s="16"/>
      <c r="AE219" s="16"/>
    </row>
    <row r="220" spans="1:31" ht="8.1" customHeight="1" thickBot="1">
      <c r="A220" s="627"/>
      <c r="B220" s="633"/>
      <c r="C220" s="45"/>
      <c r="D220" s="35"/>
      <c r="E220" s="324"/>
      <c r="F220" s="39"/>
      <c r="G220" s="39"/>
      <c r="H220" s="46"/>
      <c r="I220" s="46"/>
      <c r="J220" s="47"/>
      <c r="L220" s="16"/>
      <c r="M220" s="16"/>
      <c r="N220" s="16"/>
      <c r="O220" s="16"/>
      <c r="P220" s="16"/>
      <c r="Q220" s="16"/>
      <c r="R220" s="16"/>
      <c r="S220" s="16"/>
      <c r="T220" s="16"/>
      <c r="U220" s="16"/>
      <c r="V220" s="16"/>
      <c r="W220" s="16"/>
      <c r="X220" s="16"/>
      <c r="Y220" s="16"/>
      <c r="Z220" s="16"/>
      <c r="AA220" s="16"/>
      <c r="AB220" s="16"/>
      <c r="AC220" s="16"/>
      <c r="AD220" s="16"/>
      <c r="AE220" s="16"/>
    </row>
    <row r="221" spans="1:31" ht="42" customHeight="1" thickBot="1">
      <c r="A221" s="627"/>
      <c r="B221" s="633"/>
      <c r="C221" s="610">
        <f>C214+1</f>
        <v>32</v>
      </c>
      <c r="D221" s="587" t="s">
        <v>869</v>
      </c>
      <c r="E221" s="589" t="s">
        <v>870</v>
      </c>
      <c r="F221" s="31" t="s">
        <v>643</v>
      </c>
      <c r="H221" s="577" t="s">
        <v>871</v>
      </c>
      <c r="I221" s="580" t="s">
        <v>709</v>
      </c>
      <c r="J221" s="32" t="s">
        <v>852</v>
      </c>
      <c r="L221" s="16"/>
      <c r="M221" s="16"/>
      <c r="N221" s="16"/>
      <c r="O221" s="16"/>
      <c r="P221" s="16"/>
      <c r="Q221" s="16"/>
      <c r="R221" s="16"/>
      <c r="S221" s="16"/>
      <c r="T221" s="16"/>
      <c r="U221" s="16"/>
      <c r="V221" s="16"/>
      <c r="W221" s="16"/>
      <c r="X221" s="16"/>
      <c r="Y221" s="16"/>
      <c r="Z221" s="16"/>
      <c r="AA221" s="16"/>
      <c r="AB221" s="16"/>
      <c r="AC221" s="16"/>
      <c r="AD221" s="16"/>
      <c r="AE221" s="16"/>
    </row>
    <row r="222" spans="1:31" ht="49.5" customHeight="1" thickBot="1">
      <c r="A222" s="627"/>
      <c r="B222" s="633"/>
      <c r="C222" s="611"/>
      <c r="D222" s="588"/>
      <c r="E222" s="590"/>
      <c r="F222" s="31" t="s">
        <v>650</v>
      </c>
      <c r="H222" s="578"/>
      <c r="I222" s="581"/>
      <c r="J222" s="585"/>
      <c r="L222" s="16"/>
      <c r="M222" s="16"/>
      <c r="N222" s="16"/>
      <c r="O222" s="16"/>
      <c r="P222" s="16"/>
      <c r="Q222" s="16"/>
      <c r="R222" s="16"/>
      <c r="S222" s="16"/>
      <c r="T222" s="16"/>
      <c r="U222" s="16"/>
      <c r="V222" s="16"/>
      <c r="W222" s="16"/>
      <c r="X222" s="16"/>
      <c r="Y222" s="16"/>
      <c r="Z222" s="16"/>
      <c r="AA222" s="16"/>
      <c r="AB222" s="16"/>
      <c r="AC222" s="16"/>
      <c r="AD222" s="16"/>
      <c r="AE222" s="16"/>
    </row>
    <row r="223" spans="1:31" ht="42" customHeight="1" thickBot="1">
      <c r="A223" s="627"/>
      <c r="B223" s="633"/>
      <c r="C223" s="611"/>
      <c r="D223" s="587" t="s">
        <v>872</v>
      </c>
      <c r="E223" s="589" t="s">
        <v>873</v>
      </c>
      <c r="F223" s="31" t="s">
        <v>651</v>
      </c>
      <c r="H223" s="579"/>
      <c r="I223" s="581"/>
      <c r="J223" s="585"/>
      <c r="L223" s="16"/>
      <c r="M223" s="16"/>
      <c r="N223" s="16"/>
      <c r="O223" s="16"/>
      <c r="P223" s="16"/>
      <c r="Q223" s="16"/>
      <c r="R223" s="16"/>
      <c r="S223" s="16"/>
      <c r="T223" s="16"/>
      <c r="U223" s="16"/>
      <c r="V223" s="16"/>
      <c r="W223" s="16"/>
      <c r="X223" s="16"/>
      <c r="Y223" s="16"/>
      <c r="Z223" s="16"/>
      <c r="AA223" s="16"/>
      <c r="AB223" s="16"/>
      <c r="AC223" s="16"/>
      <c r="AD223" s="16"/>
      <c r="AE223" s="16"/>
    </row>
    <row r="224" spans="1:31" ht="42" customHeight="1" thickBot="1">
      <c r="A224" s="627"/>
      <c r="B224" s="633"/>
      <c r="C224" s="611"/>
      <c r="D224" s="588"/>
      <c r="E224" s="590"/>
      <c r="F224" s="33" t="s">
        <v>654</v>
      </c>
      <c r="H224" s="591" t="s">
        <v>874</v>
      </c>
      <c r="I224" s="581"/>
      <c r="J224" s="585"/>
      <c r="L224" s="16"/>
      <c r="M224" s="16"/>
      <c r="N224" s="16"/>
      <c r="O224" s="16"/>
      <c r="P224" s="16"/>
      <c r="Q224" s="16"/>
      <c r="R224" s="16"/>
      <c r="S224" s="16"/>
      <c r="T224" s="16"/>
      <c r="U224" s="16"/>
      <c r="V224" s="16"/>
      <c r="W224" s="16"/>
      <c r="X224" s="16"/>
      <c r="Y224" s="16"/>
      <c r="Z224" s="16"/>
      <c r="AA224" s="16"/>
      <c r="AB224" s="16"/>
      <c r="AC224" s="16"/>
      <c r="AD224" s="16"/>
      <c r="AE224" s="16"/>
    </row>
    <row r="225" spans="1:31" ht="42" customHeight="1" thickBot="1">
      <c r="A225" s="627"/>
      <c r="B225" s="633"/>
      <c r="C225" s="611"/>
      <c r="D225" s="587" t="s">
        <v>875</v>
      </c>
      <c r="E225" s="589" t="s">
        <v>876</v>
      </c>
      <c r="F225" s="33" t="s">
        <v>656</v>
      </c>
      <c r="H225" s="592"/>
      <c r="I225" s="581"/>
      <c r="J225" s="585"/>
      <c r="L225" s="16"/>
      <c r="M225" s="16"/>
      <c r="N225" s="16"/>
      <c r="O225" s="16"/>
      <c r="P225" s="16"/>
      <c r="Q225" s="16"/>
      <c r="R225" s="16"/>
      <c r="S225" s="16"/>
      <c r="T225" s="16"/>
      <c r="U225" s="16"/>
      <c r="V225" s="16"/>
      <c r="W225" s="16"/>
      <c r="X225" s="16"/>
      <c r="Y225" s="16"/>
      <c r="Z225" s="16"/>
      <c r="AA225" s="16"/>
      <c r="AB225" s="16"/>
      <c r="AC225" s="16"/>
      <c r="AD225" s="16"/>
      <c r="AE225" s="16"/>
    </row>
    <row r="226" spans="1:31" ht="42" customHeight="1" thickBot="1">
      <c r="A226" s="627"/>
      <c r="B226" s="633"/>
      <c r="C226" s="612"/>
      <c r="D226" s="588"/>
      <c r="E226" s="590"/>
      <c r="F226" s="42" t="s">
        <v>659</v>
      </c>
      <c r="H226" s="593"/>
      <c r="I226" s="582"/>
      <c r="J226" s="586"/>
      <c r="L226" s="16"/>
      <c r="M226" s="16"/>
      <c r="N226" s="16"/>
      <c r="O226" s="16"/>
      <c r="P226" s="16"/>
      <c r="Q226" s="16"/>
      <c r="R226" s="16"/>
      <c r="S226" s="16"/>
      <c r="T226" s="16"/>
      <c r="U226" s="16"/>
      <c r="V226" s="16"/>
      <c r="W226" s="16"/>
      <c r="X226" s="16"/>
      <c r="Y226" s="16"/>
      <c r="Z226" s="16"/>
      <c r="AA226" s="16"/>
      <c r="AB226" s="16"/>
      <c r="AC226" s="16"/>
      <c r="AD226" s="16"/>
      <c r="AE226" s="16"/>
    </row>
    <row r="227" spans="1:31" ht="8.1" customHeight="1" thickBot="1">
      <c r="A227" s="627"/>
      <c r="B227" s="633"/>
      <c r="C227" s="45"/>
      <c r="D227" s="35"/>
      <c r="E227" s="324"/>
      <c r="F227" s="39"/>
      <c r="G227" s="39"/>
      <c r="H227" s="46"/>
      <c r="I227" s="46"/>
      <c r="J227" s="47"/>
      <c r="L227" s="16"/>
      <c r="M227" s="16"/>
      <c r="N227" s="16"/>
      <c r="O227" s="16"/>
      <c r="P227" s="16"/>
      <c r="Q227" s="16"/>
      <c r="R227" s="16"/>
      <c r="S227" s="16"/>
      <c r="T227" s="16"/>
      <c r="U227" s="16"/>
      <c r="V227" s="16"/>
      <c r="W227" s="16"/>
      <c r="X227" s="16"/>
      <c r="Y227" s="16"/>
      <c r="Z227" s="16"/>
      <c r="AA227" s="16"/>
      <c r="AB227" s="16"/>
      <c r="AC227" s="16"/>
      <c r="AD227" s="16"/>
      <c r="AE227" s="16"/>
    </row>
    <row r="228" spans="1:31" ht="42" customHeight="1" thickBot="1">
      <c r="A228" s="627"/>
      <c r="B228" s="633"/>
      <c r="C228" s="610">
        <f>C221+1</f>
        <v>33</v>
      </c>
      <c r="D228" s="587" t="s">
        <v>877</v>
      </c>
      <c r="E228" s="589" t="s">
        <v>878</v>
      </c>
      <c r="F228" s="31" t="s">
        <v>643</v>
      </c>
      <c r="H228" s="577" t="s">
        <v>647</v>
      </c>
      <c r="I228" s="580" t="s">
        <v>670</v>
      </c>
      <c r="J228" s="32" t="s">
        <v>852</v>
      </c>
      <c r="L228" s="16"/>
      <c r="M228" s="16"/>
      <c r="N228" s="16"/>
      <c r="O228" s="16"/>
      <c r="P228" s="16"/>
      <c r="Q228" s="16"/>
      <c r="R228" s="16"/>
      <c r="S228" s="16"/>
      <c r="T228" s="16"/>
      <c r="U228" s="16"/>
      <c r="V228" s="16"/>
      <c r="W228" s="16"/>
      <c r="X228" s="16"/>
      <c r="Y228" s="16"/>
      <c r="Z228" s="16"/>
      <c r="AA228" s="16"/>
      <c r="AB228" s="16"/>
      <c r="AC228" s="16"/>
      <c r="AD228" s="16"/>
      <c r="AE228" s="16"/>
    </row>
    <row r="229" spans="1:31" ht="59.25" customHeight="1" thickBot="1">
      <c r="A229" s="627"/>
      <c r="B229" s="633"/>
      <c r="C229" s="611"/>
      <c r="D229" s="588"/>
      <c r="E229" s="590"/>
      <c r="F229" s="31" t="s">
        <v>650</v>
      </c>
      <c r="H229" s="578"/>
      <c r="I229" s="581"/>
      <c r="J229" s="585"/>
      <c r="L229" s="16"/>
      <c r="M229" s="16"/>
      <c r="N229" s="16"/>
      <c r="O229" s="16"/>
      <c r="P229" s="16"/>
      <c r="Q229" s="16"/>
      <c r="R229" s="16"/>
      <c r="S229" s="16"/>
      <c r="T229" s="16"/>
      <c r="U229" s="16"/>
      <c r="V229" s="16"/>
      <c r="W229" s="16"/>
      <c r="X229" s="16"/>
      <c r="Y229" s="16"/>
      <c r="Z229" s="16"/>
      <c r="AA229" s="16"/>
      <c r="AB229" s="16"/>
      <c r="AC229" s="16"/>
      <c r="AD229" s="16"/>
      <c r="AE229" s="16"/>
    </row>
    <row r="230" spans="1:31" ht="42" customHeight="1" thickBot="1">
      <c r="A230" s="627"/>
      <c r="B230" s="633"/>
      <c r="C230" s="611"/>
      <c r="D230" s="587" t="s">
        <v>879</v>
      </c>
      <c r="E230" s="589" t="s">
        <v>880</v>
      </c>
      <c r="F230" s="31" t="s">
        <v>651</v>
      </c>
      <c r="H230" s="579"/>
      <c r="I230" s="581"/>
      <c r="J230" s="585"/>
      <c r="L230" s="16"/>
      <c r="M230" s="16"/>
      <c r="N230" s="16"/>
      <c r="O230" s="16"/>
      <c r="P230" s="16"/>
      <c r="Q230" s="16"/>
      <c r="R230" s="16"/>
      <c r="S230" s="16"/>
      <c r="T230" s="16"/>
      <c r="U230" s="16"/>
      <c r="V230" s="16"/>
      <c r="W230" s="16"/>
      <c r="X230" s="16"/>
      <c r="Y230" s="16"/>
      <c r="Z230" s="16"/>
      <c r="AA230" s="16"/>
      <c r="AB230" s="16"/>
      <c r="AC230" s="16"/>
      <c r="AD230" s="16"/>
      <c r="AE230" s="16"/>
    </row>
    <row r="231" spans="1:31" ht="42" customHeight="1" thickBot="1">
      <c r="A231" s="627"/>
      <c r="B231" s="633"/>
      <c r="C231" s="611"/>
      <c r="D231" s="588"/>
      <c r="E231" s="590"/>
      <c r="F231" s="33" t="s">
        <v>654</v>
      </c>
      <c r="H231" s="591" t="s">
        <v>655</v>
      </c>
      <c r="I231" s="581"/>
      <c r="J231" s="585"/>
      <c r="L231" s="16"/>
      <c r="M231" s="16"/>
      <c r="N231" s="16"/>
      <c r="O231" s="16"/>
      <c r="P231" s="16"/>
      <c r="Q231" s="16"/>
      <c r="R231" s="16"/>
      <c r="S231" s="16"/>
      <c r="T231" s="16"/>
      <c r="U231" s="16"/>
      <c r="V231" s="16"/>
      <c r="W231" s="16"/>
      <c r="X231" s="16"/>
      <c r="Y231" s="16"/>
      <c r="Z231" s="16"/>
      <c r="AA231" s="16"/>
      <c r="AB231" s="16"/>
      <c r="AC231" s="16"/>
      <c r="AD231" s="16"/>
      <c r="AE231" s="16"/>
    </row>
    <row r="232" spans="1:31" ht="42" customHeight="1" thickBot="1">
      <c r="A232" s="627"/>
      <c r="B232" s="633"/>
      <c r="C232" s="611"/>
      <c r="D232" s="587" t="s">
        <v>881</v>
      </c>
      <c r="E232" s="589" t="s">
        <v>882</v>
      </c>
      <c r="F232" s="33" t="s">
        <v>656</v>
      </c>
      <c r="H232" s="592"/>
      <c r="I232" s="581"/>
      <c r="J232" s="585"/>
      <c r="L232" s="16"/>
      <c r="M232" s="16"/>
      <c r="N232" s="16"/>
      <c r="O232" s="16"/>
      <c r="P232" s="16"/>
      <c r="Q232" s="16"/>
      <c r="R232" s="16"/>
      <c r="S232" s="16"/>
      <c r="T232" s="16"/>
      <c r="U232" s="16"/>
      <c r="V232" s="16"/>
      <c r="W232" s="16"/>
      <c r="X232" s="16"/>
      <c r="Y232" s="16"/>
      <c r="Z232" s="16"/>
      <c r="AA232" s="16"/>
      <c r="AB232" s="16"/>
      <c r="AC232" s="16"/>
      <c r="AD232" s="16"/>
      <c r="AE232" s="16"/>
    </row>
    <row r="233" spans="1:31" ht="42" customHeight="1" thickBot="1">
      <c r="A233" s="627"/>
      <c r="B233" s="633"/>
      <c r="C233" s="612"/>
      <c r="D233" s="588"/>
      <c r="E233" s="590"/>
      <c r="F233" s="42" t="s">
        <v>659</v>
      </c>
      <c r="H233" s="593"/>
      <c r="I233" s="582"/>
      <c r="J233" s="586"/>
      <c r="L233" s="16"/>
      <c r="M233" s="16"/>
      <c r="N233" s="16"/>
      <c r="O233" s="16"/>
      <c r="P233" s="16"/>
      <c r="Q233" s="16"/>
      <c r="R233" s="16"/>
      <c r="S233" s="16"/>
      <c r="T233" s="16"/>
      <c r="U233" s="16"/>
      <c r="V233" s="16"/>
      <c r="W233" s="16"/>
      <c r="X233" s="16"/>
      <c r="Y233" s="16"/>
      <c r="Z233" s="16"/>
      <c r="AA233" s="16"/>
      <c r="AB233" s="16"/>
      <c r="AC233" s="16"/>
      <c r="AD233" s="16"/>
      <c r="AE233" s="16"/>
    </row>
    <row r="234" spans="1:31" ht="8.1" customHeight="1" thickBot="1">
      <c r="A234" s="627"/>
      <c r="B234" s="633"/>
      <c r="C234" s="45"/>
      <c r="D234" s="35"/>
      <c r="E234" s="324"/>
      <c r="F234" s="39"/>
      <c r="G234" s="39"/>
      <c r="H234" s="46"/>
      <c r="I234" s="46"/>
      <c r="J234" s="47"/>
      <c r="L234" s="16"/>
      <c r="M234" s="16"/>
      <c r="N234" s="16"/>
      <c r="O234" s="16"/>
      <c r="P234" s="16"/>
      <c r="Q234" s="16"/>
      <c r="R234" s="16"/>
      <c r="S234" s="16"/>
      <c r="T234" s="16"/>
      <c r="U234" s="16"/>
      <c r="V234" s="16"/>
      <c r="W234" s="16"/>
      <c r="X234" s="16"/>
      <c r="Y234" s="16"/>
      <c r="Z234" s="16"/>
      <c r="AA234" s="16"/>
      <c r="AB234" s="16"/>
      <c r="AC234" s="16"/>
      <c r="AD234" s="16"/>
      <c r="AE234" s="16"/>
    </row>
    <row r="235" spans="1:31" ht="42" customHeight="1" thickBot="1">
      <c r="A235" s="627"/>
      <c r="B235" s="633"/>
      <c r="C235" s="610">
        <f>C228+1</f>
        <v>34</v>
      </c>
      <c r="D235" s="587" t="s">
        <v>883</v>
      </c>
      <c r="E235" s="589" t="s">
        <v>884</v>
      </c>
      <c r="F235" s="31" t="s">
        <v>643</v>
      </c>
      <c r="H235" s="577" t="s">
        <v>647</v>
      </c>
      <c r="I235" s="580" t="s">
        <v>678</v>
      </c>
      <c r="J235" s="32" t="s">
        <v>852</v>
      </c>
      <c r="L235" s="16"/>
      <c r="M235" s="16"/>
      <c r="N235" s="16"/>
      <c r="O235" s="16"/>
      <c r="P235" s="16"/>
      <c r="Q235" s="16"/>
      <c r="R235" s="16"/>
      <c r="S235" s="16"/>
      <c r="T235" s="16"/>
      <c r="U235" s="16"/>
      <c r="V235" s="16"/>
      <c r="W235" s="16"/>
      <c r="X235" s="16"/>
      <c r="Y235" s="16"/>
      <c r="Z235" s="16"/>
      <c r="AA235" s="16"/>
      <c r="AB235" s="16"/>
      <c r="AC235" s="16"/>
      <c r="AD235" s="16"/>
      <c r="AE235" s="16"/>
    </row>
    <row r="236" spans="1:31" ht="71.25" customHeight="1" thickBot="1">
      <c r="A236" s="627"/>
      <c r="B236" s="633"/>
      <c r="C236" s="611"/>
      <c r="D236" s="588"/>
      <c r="E236" s="590"/>
      <c r="F236" s="31" t="s">
        <v>650</v>
      </c>
      <c r="H236" s="578"/>
      <c r="I236" s="581"/>
      <c r="J236" s="585"/>
      <c r="L236" s="16"/>
      <c r="M236" s="16"/>
      <c r="N236" s="16"/>
      <c r="O236" s="16"/>
      <c r="P236" s="16"/>
      <c r="Q236" s="16"/>
      <c r="R236" s="16"/>
      <c r="S236" s="16"/>
      <c r="T236" s="16"/>
      <c r="U236" s="16"/>
      <c r="V236" s="16"/>
      <c r="W236" s="16"/>
      <c r="X236" s="16"/>
      <c r="Y236" s="16"/>
      <c r="Z236" s="16"/>
      <c r="AA236" s="16"/>
      <c r="AB236" s="16"/>
      <c r="AC236" s="16"/>
      <c r="AD236" s="16"/>
      <c r="AE236" s="16"/>
    </row>
    <row r="237" spans="1:31" ht="42" customHeight="1" thickBot="1">
      <c r="A237" s="627"/>
      <c r="B237" s="633"/>
      <c r="C237" s="611"/>
      <c r="D237" s="587" t="s">
        <v>885</v>
      </c>
      <c r="E237" s="589" t="s">
        <v>886</v>
      </c>
      <c r="F237" s="31" t="s">
        <v>651</v>
      </c>
      <c r="H237" s="579"/>
      <c r="I237" s="581"/>
      <c r="J237" s="585"/>
      <c r="L237" s="16"/>
      <c r="M237" s="16"/>
      <c r="N237" s="16"/>
      <c r="O237" s="16"/>
      <c r="P237" s="16"/>
      <c r="Q237" s="16"/>
      <c r="R237" s="16"/>
      <c r="S237" s="16"/>
      <c r="T237" s="16"/>
      <c r="U237" s="16"/>
      <c r="V237" s="16"/>
      <c r="W237" s="16"/>
      <c r="X237" s="16"/>
      <c r="Y237" s="16"/>
      <c r="Z237" s="16"/>
      <c r="AA237" s="16"/>
      <c r="AB237" s="16"/>
      <c r="AC237" s="16"/>
      <c r="AD237" s="16"/>
      <c r="AE237" s="16"/>
    </row>
    <row r="238" spans="1:31" ht="42" customHeight="1" thickBot="1">
      <c r="A238" s="627"/>
      <c r="B238" s="633"/>
      <c r="C238" s="611"/>
      <c r="D238" s="588"/>
      <c r="E238" s="590"/>
      <c r="F238" s="33" t="s">
        <v>654</v>
      </c>
      <c r="H238" s="591" t="s">
        <v>655</v>
      </c>
      <c r="I238" s="581"/>
      <c r="J238" s="585"/>
      <c r="L238" s="16"/>
      <c r="M238" s="16"/>
      <c r="N238" s="16"/>
      <c r="O238" s="16"/>
      <c r="P238" s="16"/>
      <c r="Q238" s="16"/>
      <c r="R238" s="16"/>
      <c r="S238" s="16"/>
      <c r="T238" s="16"/>
      <c r="U238" s="16"/>
      <c r="V238" s="16"/>
      <c r="W238" s="16"/>
      <c r="X238" s="16"/>
      <c r="Y238" s="16"/>
      <c r="Z238" s="16"/>
      <c r="AA238" s="16"/>
      <c r="AB238" s="16"/>
      <c r="AC238" s="16"/>
      <c r="AD238" s="16"/>
      <c r="AE238" s="16"/>
    </row>
    <row r="239" spans="1:31" ht="42" customHeight="1" thickBot="1">
      <c r="A239" s="627"/>
      <c r="B239" s="633"/>
      <c r="C239" s="611"/>
      <c r="D239" s="587" t="s">
        <v>887</v>
      </c>
      <c r="E239" s="589" t="s">
        <v>888</v>
      </c>
      <c r="F239" s="33" t="s">
        <v>656</v>
      </c>
      <c r="H239" s="592"/>
      <c r="I239" s="581"/>
      <c r="J239" s="585"/>
      <c r="L239" s="16"/>
      <c r="M239" s="16"/>
      <c r="N239" s="16"/>
      <c r="O239" s="16"/>
      <c r="P239" s="16"/>
      <c r="Q239" s="16"/>
      <c r="R239" s="16"/>
      <c r="S239" s="16"/>
      <c r="T239" s="16"/>
      <c r="U239" s="16"/>
      <c r="V239" s="16"/>
      <c r="W239" s="16"/>
      <c r="X239" s="16"/>
      <c r="Y239" s="16"/>
      <c r="Z239" s="16"/>
      <c r="AA239" s="16"/>
      <c r="AB239" s="16"/>
      <c r="AC239" s="16"/>
      <c r="AD239" s="16"/>
      <c r="AE239" s="16"/>
    </row>
    <row r="240" spans="1:31" ht="42" customHeight="1" thickBot="1">
      <c r="A240" s="628"/>
      <c r="B240" s="633"/>
      <c r="C240" s="612"/>
      <c r="D240" s="588"/>
      <c r="E240" s="590"/>
      <c r="F240" s="42" t="s">
        <v>659</v>
      </c>
      <c r="H240" s="593"/>
      <c r="I240" s="582"/>
      <c r="J240" s="586"/>
      <c r="L240" s="16"/>
      <c r="M240" s="16"/>
      <c r="N240" s="16"/>
      <c r="O240" s="16"/>
      <c r="P240" s="16"/>
      <c r="Q240" s="16"/>
      <c r="R240" s="16"/>
      <c r="S240" s="16"/>
      <c r="T240" s="16"/>
      <c r="U240" s="16"/>
      <c r="V240" s="16"/>
      <c r="W240" s="16"/>
      <c r="X240" s="16"/>
      <c r="Y240" s="16"/>
      <c r="Z240" s="16"/>
      <c r="AA240" s="16"/>
      <c r="AB240" s="16"/>
      <c r="AC240" s="16"/>
      <c r="AD240" s="16"/>
      <c r="AE240" s="16"/>
    </row>
    <row r="241" spans="1:31" ht="8.1" customHeight="1" thickBot="1">
      <c r="A241" s="51"/>
      <c r="B241" s="52"/>
      <c r="C241" s="45"/>
      <c r="D241" s="35"/>
      <c r="E241" s="324"/>
      <c r="F241" s="39"/>
      <c r="G241" s="39"/>
      <c r="H241" s="46"/>
      <c r="I241" s="46"/>
      <c r="J241" s="47"/>
      <c r="L241" s="16"/>
      <c r="M241" s="16"/>
      <c r="N241" s="16"/>
      <c r="O241" s="16"/>
      <c r="P241" s="16"/>
      <c r="Q241" s="16"/>
      <c r="R241" s="16"/>
      <c r="S241" s="16"/>
      <c r="T241" s="16"/>
      <c r="U241" s="16"/>
      <c r="V241" s="16"/>
      <c r="W241" s="16"/>
      <c r="X241" s="16"/>
      <c r="Y241" s="16"/>
      <c r="Z241" s="16"/>
      <c r="AA241" s="16"/>
      <c r="AB241" s="16"/>
      <c r="AC241" s="16"/>
      <c r="AD241" s="16"/>
      <c r="AE241" s="16"/>
    </row>
    <row r="242" spans="1:31" ht="42" customHeight="1" thickBot="1">
      <c r="A242" s="626" t="s">
        <v>889</v>
      </c>
      <c r="B242" s="638" t="s">
        <v>890</v>
      </c>
      <c r="C242" s="572">
        <f>C235+1</f>
        <v>35</v>
      </c>
      <c r="D242" s="587" t="s">
        <v>780</v>
      </c>
      <c r="E242" s="575" t="s">
        <v>891</v>
      </c>
      <c r="F242" s="31" t="s">
        <v>643</v>
      </c>
      <c r="H242" s="577" t="s">
        <v>647</v>
      </c>
      <c r="I242" s="580" t="s">
        <v>687</v>
      </c>
      <c r="J242" s="32" t="s">
        <v>892</v>
      </c>
      <c r="L242" s="16"/>
      <c r="M242" s="16"/>
      <c r="N242" s="16"/>
      <c r="O242" s="16"/>
      <c r="P242" s="16"/>
      <c r="Q242" s="16"/>
      <c r="R242" s="16"/>
      <c r="S242" s="16"/>
      <c r="T242" s="16"/>
      <c r="U242" s="16"/>
      <c r="V242" s="16"/>
      <c r="W242" s="16"/>
      <c r="X242" s="16"/>
      <c r="Y242" s="16"/>
      <c r="Z242" s="16"/>
      <c r="AA242" s="16"/>
      <c r="AB242" s="16"/>
      <c r="AC242" s="16"/>
      <c r="AD242" s="16"/>
      <c r="AE242" s="16"/>
    </row>
    <row r="243" spans="1:31" ht="80.25" customHeight="1" thickBot="1">
      <c r="A243" s="636"/>
      <c r="B243" s="639"/>
      <c r="C243" s="573"/>
      <c r="D243" s="587"/>
      <c r="E243" s="576"/>
      <c r="F243" s="31" t="s">
        <v>650</v>
      </c>
      <c r="H243" s="578"/>
      <c r="I243" s="581"/>
      <c r="J243" s="585"/>
      <c r="L243" s="16"/>
      <c r="M243" s="16"/>
      <c r="N243" s="16"/>
      <c r="O243" s="16"/>
      <c r="P243" s="16"/>
      <c r="Q243" s="16"/>
      <c r="R243" s="16"/>
      <c r="S243" s="16"/>
      <c r="T243" s="16"/>
      <c r="U243" s="16"/>
      <c r="V243" s="16"/>
      <c r="W243" s="16"/>
      <c r="X243" s="16"/>
      <c r="Y243" s="16"/>
      <c r="Z243" s="16"/>
      <c r="AA243" s="16"/>
      <c r="AB243" s="16"/>
      <c r="AC243" s="16"/>
      <c r="AD243" s="16"/>
      <c r="AE243" s="16"/>
    </row>
    <row r="244" spans="1:31" ht="42" customHeight="1" thickBot="1">
      <c r="A244" s="636"/>
      <c r="B244" s="639"/>
      <c r="C244" s="573"/>
      <c r="D244" s="587" t="s">
        <v>783</v>
      </c>
      <c r="E244" s="575" t="s">
        <v>893</v>
      </c>
      <c r="F244" s="31" t="s">
        <v>651</v>
      </c>
      <c r="H244" s="579"/>
      <c r="I244" s="581"/>
      <c r="J244" s="585"/>
      <c r="L244" s="16"/>
      <c r="M244" s="16"/>
      <c r="N244" s="16"/>
      <c r="O244" s="16"/>
      <c r="P244" s="16"/>
      <c r="Q244" s="16"/>
      <c r="R244" s="16"/>
      <c r="S244" s="16"/>
      <c r="T244" s="16"/>
      <c r="U244" s="16"/>
      <c r="V244" s="16"/>
      <c r="W244" s="16"/>
      <c r="X244" s="16"/>
      <c r="Y244" s="16"/>
      <c r="Z244" s="16"/>
      <c r="AA244" s="16"/>
      <c r="AB244" s="16"/>
      <c r="AC244" s="16"/>
      <c r="AD244" s="16"/>
      <c r="AE244" s="16"/>
    </row>
    <row r="245" spans="1:31" ht="42" customHeight="1" thickBot="1">
      <c r="A245" s="636"/>
      <c r="B245" s="639"/>
      <c r="C245" s="573"/>
      <c r="D245" s="587"/>
      <c r="E245" s="576"/>
      <c r="F245" s="33" t="s">
        <v>654</v>
      </c>
      <c r="H245" s="591" t="s">
        <v>655</v>
      </c>
      <c r="I245" s="581"/>
      <c r="J245" s="585"/>
      <c r="L245" s="16"/>
      <c r="M245" s="16"/>
      <c r="N245" s="16"/>
      <c r="O245" s="16"/>
      <c r="P245" s="16"/>
      <c r="Q245" s="16"/>
      <c r="R245" s="16"/>
      <c r="S245" s="16"/>
      <c r="T245" s="16"/>
      <c r="U245" s="16"/>
      <c r="V245" s="16"/>
      <c r="W245" s="16"/>
      <c r="X245" s="16"/>
      <c r="Y245" s="16"/>
      <c r="Z245" s="16"/>
      <c r="AA245" s="16"/>
      <c r="AB245" s="16"/>
      <c r="AC245" s="16"/>
      <c r="AD245" s="16"/>
      <c r="AE245" s="16"/>
    </row>
    <row r="246" spans="1:31" ht="42" customHeight="1" thickBot="1">
      <c r="A246" s="636"/>
      <c r="B246" s="639"/>
      <c r="C246" s="573"/>
      <c r="D246" s="587" t="s">
        <v>894</v>
      </c>
      <c r="E246" s="575" t="s">
        <v>895</v>
      </c>
      <c r="F246" s="33" t="s">
        <v>656</v>
      </c>
      <c r="H246" s="592"/>
      <c r="I246" s="581"/>
      <c r="J246" s="585"/>
      <c r="L246" s="16"/>
      <c r="M246" s="16"/>
      <c r="N246" s="16"/>
      <c r="O246" s="16"/>
      <c r="P246" s="16"/>
      <c r="Q246" s="16"/>
      <c r="R246" s="16"/>
      <c r="S246" s="16"/>
      <c r="T246" s="16"/>
      <c r="U246" s="16"/>
      <c r="V246" s="16"/>
      <c r="W246" s="16"/>
      <c r="X246" s="16"/>
      <c r="Y246" s="16"/>
      <c r="Z246" s="16"/>
      <c r="AA246" s="16"/>
      <c r="AB246" s="16"/>
      <c r="AC246" s="16"/>
      <c r="AD246" s="16"/>
      <c r="AE246" s="16"/>
    </row>
    <row r="247" spans="1:31" ht="42" customHeight="1" thickBot="1">
      <c r="A247" s="636"/>
      <c r="B247" s="639"/>
      <c r="C247" s="879"/>
      <c r="D247" s="587"/>
      <c r="E247" s="576"/>
      <c r="F247" s="42" t="s">
        <v>659</v>
      </c>
      <c r="H247" s="593"/>
      <c r="I247" s="582"/>
      <c r="J247" s="586"/>
      <c r="L247" s="16"/>
      <c r="M247" s="16"/>
      <c r="N247" s="16"/>
      <c r="O247" s="16"/>
      <c r="P247" s="16"/>
      <c r="Q247" s="16"/>
      <c r="R247" s="16"/>
      <c r="S247" s="16"/>
      <c r="T247" s="16"/>
      <c r="U247" s="16"/>
      <c r="V247" s="16"/>
      <c r="W247" s="16"/>
      <c r="X247" s="16"/>
      <c r="Y247" s="16"/>
      <c r="Z247" s="16"/>
      <c r="AA247" s="16"/>
      <c r="AB247" s="16"/>
      <c r="AC247" s="16"/>
      <c r="AD247" s="16"/>
      <c r="AE247" s="16"/>
    </row>
    <row r="248" spans="1:31" ht="8.1" customHeight="1" thickBot="1">
      <c r="A248" s="636"/>
      <c r="B248" s="639"/>
      <c r="C248" s="53"/>
      <c r="D248" s="35"/>
      <c r="E248" s="324"/>
      <c r="F248" s="39"/>
      <c r="G248" s="39"/>
      <c r="H248" s="46"/>
      <c r="I248" s="46"/>
      <c r="J248" s="47"/>
      <c r="L248" s="16"/>
      <c r="M248" s="16"/>
      <c r="N248" s="16"/>
      <c r="O248" s="16"/>
      <c r="P248" s="16"/>
      <c r="Q248" s="16"/>
      <c r="R248" s="16"/>
      <c r="S248" s="16"/>
      <c r="T248" s="16"/>
      <c r="U248" s="16"/>
      <c r="V248" s="16"/>
      <c r="W248" s="16"/>
      <c r="X248" s="16"/>
      <c r="Y248" s="16"/>
      <c r="Z248" s="16"/>
      <c r="AA248" s="16"/>
      <c r="AB248" s="16"/>
      <c r="AC248" s="16"/>
      <c r="AD248" s="16"/>
      <c r="AE248" s="16"/>
    </row>
    <row r="249" spans="1:31" ht="61.5" customHeight="1" thickBot="1">
      <c r="A249" s="636"/>
      <c r="B249" s="639"/>
      <c r="C249" s="572">
        <f>C242+1</f>
        <v>36</v>
      </c>
      <c r="D249" s="587" t="s">
        <v>896</v>
      </c>
      <c r="E249" s="575" t="s">
        <v>897</v>
      </c>
      <c r="F249" s="31" t="s">
        <v>643</v>
      </c>
      <c r="H249" s="577" t="s">
        <v>647</v>
      </c>
      <c r="I249" s="580" t="s">
        <v>662</v>
      </c>
      <c r="J249" s="32" t="s">
        <v>892</v>
      </c>
      <c r="L249" s="16"/>
      <c r="M249" s="16"/>
      <c r="N249" s="16"/>
      <c r="O249" s="16"/>
      <c r="P249" s="16"/>
      <c r="Q249" s="16"/>
      <c r="R249" s="16"/>
      <c r="S249" s="16"/>
      <c r="T249" s="16"/>
      <c r="U249" s="16"/>
      <c r="V249" s="16"/>
      <c r="W249" s="16"/>
      <c r="X249" s="16"/>
      <c r="Y249" s="16"/>
      <c r="Z249" s="16"/>
      <c r="AA249" s="16"/>
      <c r="AB249" s="16"/>
      <c r="AC249" s="16"/>
      <c r="AD249" s="16"/>
      <c r="AE249" s="16"/>
    </row>
    <row r="250" spans="1:31" ht="53.25" customHeight="1" thickBot="1">
      <c r="A250" s="636"/>
      <c r="B250" s="639"/>
      <c r="C250" s="573"/>
      <c r="D250" s="587"/>
      <c r="E250" s="576"/>
      <c r="F250" s="31" t="s">
        <v>650</v>
      </c>
      <c r="H250" s="578"/>
      <c r="I250" s="581"/>
      <c r="J250" s="585"/>
      <c r="L250" s="16"/>
      <c r="M250" s="16"/>
      <c r="N250" s="16"/>
      <c r="O250" s="16"/>
      <c r="P250" s="16"/>
      <c r="Q250" s="16"/>
      <c r="R250" s="16"/>
      <c r="S250" s="16"/>
      <c r="T250" s="16"/>
      <c r="U250" s="16"/>
      <c r="V250" s="16"/>
      <c r="W250" s="16"/>
      <c r="X250" s="16"/>
      <c r="Y250" s="16"/>
      <c r="Z250" s="16"/>
      <c r="AA250" s="16"/>
      <c r="AB250" s="16"/>
      <c r="AC250" s="16"/>
      <c r="AD250" s="16"/>
      <c r="AE250" s="16"/>
    </row>
    <row r="251" spans="1:31" ht="42" customHeight="1" thickBot="1">
      <c r="A251" s="636"/>
      <c r="B251" s="639"/>
      <c r="C251" s="573"/>
      <c r="D251" s="587" t="s">
        <v>898</v>
      </c>
      <c r="E251" s="594" t="s">
        <v>899</v>
      </c>
      <c r="F251" s="31" t="s">
        <v>651</v>
      </c>
      <c r="H251" s="579"/>
      <c r="I251" s="581"/>
      <c r="J251" s="585"/>
      <c r="L251" s="16"/>
      <c r="M251" s="16"/>
      <c r="N251" s="16"/>
      <c r="O251" s="16"/>
      <c r="P251" s="16"/>
      <c r="Q251" s="16"/>
      <c r="R251" s="16"/>
      <c r="S251" s="16"/>
      <c r="T251" s="16"/>
      <c r="U251" s="16"/>
      <c r="V251" s="16"/>
      <c r="W251" s="16"/>
      <c r="X251" s="16"/>
      <c r="Y251" s="16"/>
      <c r="Z251" s="16"/>
      <c r="AA251" s="16"/>
      <c r="AB251" s="16"/>
      <c r="AC251" s="16"/>
      <c r="AD251" s="16"/>
      <c r="AE251" s="16"/>
    </row>
    <row r="252" spans="1:31" ht="42" customHeight="1" thickBot="1">
      <c r="A252" s="636"/>
      <c r="B252" s="639"/>
      <c r="C252" s="573"/>
      <c r="D252" s="587"/>
      <c r="E252" s="595"/>
      <c r="F252" s="33" t="s">
        <v>654</v>
      </c>
      <c r="H252" s="591" t="s">
        <v>655</v>
      </c>
      <c r="I252" s="581"/>
      <c r="J252" s="585"/>
      <c r="L252" s="16"/>
      <c r="M252" s="16"/>
      <c r="N252" s="16"/>
      <c r="O252" s="16"/>
      <c r="P252" s="16"/>
      <c r="Q252" s="16"/>
      <c r="R252" s="16"/>
      <c r="S252" s="16"/>
      <c r="T252" s="16"/>
      <c r="U252" s="16"/>
      <c r="V252" s="16"/>
      <c r="W252" s="16"/>
      <c r="X252" s="16"/>
      <c r="Y252" s="16"/>
      <c r="Z252" s="16"/>
      <c r="AA252" s="16"/>
      <c r="AB252" s="16"/>
      <c r="AC252" s="16"/>
      <c r="AD252" s="16"/>
      <c r="AE252" s="16"/>
    </row>
    <row r="253" spans="1:31" ht="42" customHeight="1" thickBot="1">
      <c r="A253" s="636"/>
      <c r="B253" s="639"/>
      <c r="C253" s="573"/>
      <c r="D253" s="587" t="s">
        <v>900</v>
      </c>
      <c r="E253" s="594" t="s">
        <v>901</v>
      </c>
      <c r="F253" s="33" t="s">
        <v>656</v>
      </c>
      <c r="H253" s="592"/>
      <c r="I253" s="581"/>
      <c r="J253" s="585"/>
      <c r="L253" s="16"/>
      <c r="M253" s="16"/>
      <c r="N253" s="16"/>
      <c r="O253" s="16"/>
      <c r="P253" s="16"/>
      <c r="Q253" s="16"/>
      <c r="R253" s="16"/>
      <c r="S253" s="16"/>
      <c r="T253" s="16"/>
      <c r="U253" s="16"/>
      <c r="V253" s="16"/>
      <c r="W253" s="16"/>
      <c r="X253" s="16"/>
      <c r="Y253" s="16"/>
      <c r="Z253" s="16"/>
      <c r="AA253" s="16"/>
      <c r="AB253" s="16"/>
      <c r="AC253" s="16"/>
      <c r="AD253" s="16"/>
      <c r="AE253" s="16"/>
    </row>
    <row r="254" spans="1:31" ht="42" customHeight="1" thickBot="1">
      <c r="A254" s="636"/>
      <c r="B254" s="639"/>
      <c r="C254" s="879"/>
      <c r="D254" s="587"/>
      <c r="E254" s="605"/>
      <c r="F254" s="42" t="s">
        <v>659</v>
      </c>
      <c r="H254" s="593"/>
      <c r="I254" s="582"/>
      <c r="J254" s="586"/>
      <c r="L254" s="16"/>
      <c r="M254" s="16"/>
      <c r="N254" s="16"/>
      <c r="O254" s="16"/>
      <c r="P254" s="16"/>
      <c r="Q254" s="16"/>
      <c r="R254" s="16"/>
      <c r="S254" s="16"/>
      <c r="T254" s="16"/>
      <c r="U254" s="16"/>
      <c r="V254" s="16"/>
      <c r="W254" s="16"/>
      <c r="X254" s="16"/>
      <c r="Y254" s="16"/>
      <c r="Z254" s="16"/>
      <c r="AA254" s="16"/>
      <c r="AB254" s="16"/>
      <c r="AC254" s="16"/>
      <c r="AD254" s="16"/>
      <c r="AE254" s="16"/>
    </row>
    <row r="255" spans="1:31" ht="8.1" customHeight="1" thickBot="1">
      <c r="A255" s="636"/>
      <c r="B255" s="639"/>
      <c r="C255" s="53"/>
      <c r="D255" s="35"/>
      <c r="E255" s="324"/>
      <c r="F255" s="39"/>
      <c r="G255" s="39"/>
      <c r="H255" s="46"/>
      <c r="I255" s="46"/>
      <c r="J255" s="47"/>
      <c r="L255" s="16"/>
      <c r="M255" s="16"/>
      <c r="N255" s="16"/>
      <c r="O255" s="16"/>
      <c r="P255" s="16"/>
      <c r="Q255" s="16"/>
      <c r="R255" s="16"/>
      <c r="S255" s="16"/>
      <c r="T255" s="16"/>
      <c r="U255" s="16"/>
      <c r="V255" s="16"/>
      <c r="W255" s="16"/>
      <c r="X255" s="16"/>
      <c r="Y255" s="16"/>
      <c r="Z255" s="16"/>
      <c r="AA255" s="16"/>
      <c r="AB255" s="16"/>
      <c r="AC255" s="16"/>
      <c r="AD255" s="16"/>
      <c r="AE255" s="16"/>
    </row>
    <row r="256" spans="1:31" ht="42" customHeight="1" thickBot="1">
      <c r="A256" s="636"/>
      <c r="B256" s="639"/>
      <c r="C256" s="572">
        <f>C249+1</f>
        <v>37</v>
      </c>
      <c r="D256" s="587" t="s">
        <v>793</v>
      </c>
      <c r="E256" s="575" t="s">
        <v>902</v>
      </c>
      <c r="F256" s="31" t="s">
        <v>643</v>
      </c>
      <c r="H256" s="577" t="s">
        <v>647</v>
      </c>
      <c r="I256" s="580" t="s">
        <v>648</v>
      </c>
      <c r="J256" s="32" t="s">
        <v>892</v>
      </c>
      <c r="L256" s="16"/>
      <c r="M256" s="16"/>
      <c r="N256" s="16"/>
      <c r="O256" s="16"/>
      <c r="P256" s="16"/>
      <c r="Q256" s="16"/>
      <c r="R256" s="16"/>
      <c r="S256" s="16"/>
      <c r="T256" s="16"/>
      <c r="U256" s="16"/>
      <c r="V256" s="16"/>
      <c r="W256" s="16"/>
      <c r="X256" s="16"/>
      <c r="Y256" s="16"/>
      <c r="Z256" s="16"/>
      <c r="AA256" s="16"/>
      <c r="AB256" s="16"/>
      <c r="AC256" s="16"/>
      <c r="AD256" s="16"/>
      <c r="AE256" s="16"/>
    </row>
    <row r="257" spans="1:31" ht="90.75" customHeight="1" thickBot="1">
      <c r="A257" s="636"/>
      <c r="B257" s="639"/>
      <c r="C257" s="573"/>
      <c r="D257" s="587"/>
      <c r="E257" s="576"/>
      <c r="F257" s="31" t="s">
        <v>650</v>
      </c>
      <c r="H257" s="578"/>
      <c r="I257" s="581"/>
      <c r="J257" s="585"/>
      <c r="L257" s="16"/>
      <c r="M257" s="16"/>
      <c r="N257" s="16"/>
      <c r="O257" s="16"/>
      <c r="P257" s="16"/>
      <c r="Q257" s="16"/>
      <c r="R257" s="16"/>
      <c r="S257" s="16"/>
      <c r="T257" s="16"/>
      <c r="U257" s="16"/>
      <c r="V257" s="16"/>
      <c r="W257" s="16"/>
      <c r="X257" s="16"/>
      <c r="Y257" s="16"/>
      <c r="Z257" s="16"/>
      <c r="AA257" s="16"/>
      <c r="AB257" s="16"/>
      <c r="AC257" s="16"/>
      <c r="AD257" s="16"/>
      <c r="AE257" s="16"/>
    </row>
    <row r="258" spans="1:31" ht="42" customHeight="1" thickBot="1">
      <c r="A258" s="636"/>
      <c r="B258" s="639"/>
      <c r="C258" s="573"/>
      <c r="D258" s="587" t="s">
        <v>795</v>
      </c>
      <c r="E258" s="594" t="s">
        <v>903</v>
      </c>
      <c r="F258" s="31" t="s">
        <v>651</v>
      </c>
      <c r="H258" s="579"/>
      <c r="I258" s="581"/>
      <c r="J258" s="585"/>
      <c r="L258" s="16"/>
      <c r="M258" s="16"/>
      <c r="N258" s="16"/>
      <c r="O258" s="16"/>
      <c r="P258" s="16"/>
      <c r="Q258" s="16"/>
      <c r="R258" s="16"/>
      <c r="S258" s="16"/>
      <c r="T258" s="16"/>
      <c r="U258" s="16"/>
      <c r="V258" s="16"/>
      <c r="W258" s="16"/>
      <c r="X258" s="16"/>
      <c r="Y258" s="16"/>
      <c r="Z258" s="16"/>
      <c r="AA258" s="16"/>
      <c r="AB258" s="16"/>
      <c r="AC258" s="16"/>
      <c r="AD258" s="16"/>
      <c r="AE258" s="16"/>
    </row>
    <row r="259" spans="1:31" ht="42" customHeight="1" thickBot="1">
      <c r="A259" s="636"/>
      <c r="B259" s="639"/>
      <c r="C259" s="573"/>
      <c r="D259" s="587"/>
      <c r="E259" s="595"/>
      <c r="F259" s="33" t="s">
        <v>654</v>
      </c>
      <c r="H259" s="591" t="s">
        <v>655</v>
      </c>
      <c r="I259" s="581"/>
      <c r="J259" s="585"/>
      <c r="L259" s="16"/>
      <c r="M259" s="16"/>
      <c r="N259" s="16"/>
      <c r="O259" s="16"/>
      <c r="P259" s="16"/>
      <c r="Q259" s="16"/>
      <c r="R259" s="16"/>
      <c r="S259" s="16"/>
      <c r="T259" s="16"/>
      <c r="U259" s="16"/>
      <c r="V259" s="16"/>
      <c r="W259" s="16"/>
      <c r="X259" s="16"/>
      <c r="Y259" s="16"/>
      <c r="Z259" s="16"/>
      <c r="AA259" s="16"/>
      <c r="AB259" s="16"/>
      <c r="AC259" s="16"/>
      <c r="AD259" s="16"/>
      <c r="AE259" s="16"/>
    </row>
    <row r="260" spans="1:31" ht="42" customHeight="1" thickBot="1">
      <c r="A260" s="636"/>
      <c r="B260" s="639"/>
      <c r="C260" s="573"/>
      <c r="D260" s="587" t="s">
        <v>797</v>
      </c>
      <c r="E260" s="594" t="s">
        <v>904</v>
      </c>
      <c r="F260" s="33" t="s">
        <v>656</v>
      </c>
      <c r="H260" s="592"/>
      <c r="I260" s="581"/>
      <c r="J260" s="585"/>
      <c r="L260" s="16"/>
      <c r="M260" s="16"/>
      <c r="N260" s="16"/>
      <c r="O260" s="16"/>
      <c r="P260" s="16"/>
      <c r="Q260" s="16"/>
      <c r="R260" s="16"/>
      <c r="S260" s="16"/>
      <c r="T260" s="16"/>
      <c r="U260" s="16"/>
      <c r="V260" s="16"/>
      <c r="W260" s="16"/>
      <c r="X260" s="16"/>
      <c r="Y260" s="16"/>
      <c r="Z260" s="16"/>
      <c r="AA260" s="16"/>
      <c r="AB260" s="16"/>
      <c r="AC260" s="16"/>
      <c r="AD260" s="16"/>
      <c r="AE260" s="16"/>
    </row>
    <row r="261" spans="1:31" ht="42" customHeight="1" thickBot="1">
      <c r="A261" s="636"/>
      <c r="B261" s="885"/>
      <c r="C261" s="879"/>
      <c r="D261" s="587"/>
      <c r="E261" s="605"/>
      <c r="F261" s="42" t="s">
        <v>659</v>
      </c>
      <c r="H261" s="593"/>
      <c r="I261" s="582"/>
      <c r="J261" s="586"/>
      <c r="L261" s="16"/>
      <c r="M261" s="16"/>
      <c r="N261" s="16"/>
      <c r="O261" s="16"/>
      <c r="P261" s="16"/>
      <c r="Q261" s="16"/>
      <c r="R261" s="16"/>
      <c r="S261" s="16"/>
      <c r="T261" s="16"/>
      <c r="U261" s="16"/>
      <c r="V261" s="16"/>
      <c r="W261" s="16"/>
      <c r="X261" s="16"/>
      <c r="Y261" s="16"/>
      <c r="Z261" s="16"/>
      <c r="AA261" s="16"/>
      <c r="AB261" s="16"/>
      <c r="AC261" s="16"/>
      <c r="AD261" s="16"/>
      <c r="AE261" s="16"/>
    </row>
    <row r="262" spans="1:31" ht="8.1" customHeight="1" thickBot="1">
      <c r="A262" s="636"/>
      <c r="B262" s="54"/>
      <c r="C262" s="45"/>
      <c r="D262" s="35"/>
      <c r="E262" s="324"/>
      <c r="F262" s="39"/>
      <c r="G262" s="39"/>
      <c r="H262" s="46"/>
      <c r="I262" s="46"/>
      <c r="J262" s="47"/>
      <c r="L262" s="16"/>
      <c r="M262" s="16"/>
      <c r="N262" s="16"/>
      <c r="O262" s="16"/>
      <c r="P262" s="16"/>
      <c r="Q262" s="16"/>
      <c r="R262" s="16"/>
      <c r="S262" s="16"/>
      <c r="T262" s="16"/>
      <c r="U262" s="16"/>
      <c r="V262" s="16"/>
      <c r="W262" s="16"/>
      <c r="X262" s="16"/>
      <c r="Y262" s="16"/>
      <c r="Z262" s="16"/>
      <c r="AA262" s="16"/>
      <c r="AB262" s="16"/>
      <c r="AC262" s="16"/>
      <c r="AD262" s="16"/>
      <c r="AE262" s="16"/>
    </row>
    <row r="263" spans="1:31" ht="42" customHeight="1" thickBot="1">
      <c r="A263" s="636"/>
      <c r="B263" s="638" t="s">
        <v>905</v>
      </c>
      <c r="C263" s="572">
        <f>C256+1</f>
        <v>38</v>
      </c>
      <c r="D263" s="587" t="s">
        <v>906</v>
      </c>
      <c r="E263" s="575" t="s">
        <v>907</v>
      </c>
      <c r="F263" s="31" t="s">
        <v>643</v>
      </c>
      <c r="H263" s="577" t="s">
        <v>647</v>
      </c>
      <c r="I263" s="580" t="s">
        <v>709</v>
      </c>
      <c r="J263" s="32" t="s">
        <v>908</v>
      </c>
      <c r="L263" s="16"/>
      <c r="M263" s="16"/>
      <c r="N263" s="16"/>
      <c r="O263" s="16"/>
      <c r="P263" s="16"/>
      <c r="Q263" s="16"/>
      <c r="R263" s="16"/>
      <c r="S263" s="16"/>
      <c r="T263" s="16"/>
      <c r="U263" s="16"/>
      <c r="V263" s="16"/>
      <c r="W263" s="16"/>
      <c r="X263" s="16"/>
      <c r="Y263" s="16"/>
      <c r="Z263" s="16"/>
      <c r="AA263" s="16"/>
      <c r="AB263" s="16"/>
      <c r="AC263" s="16"/>
      <c r="AD263" s="16"/>
      <c r="AE263" s="16"/>
    </row>
    <row r="264" spans="1:31" ht="42" customHeight="1" thickBot="1">
      <c r="A264" s="636"/>
      <c r="B264" s="640"/>
      <c r="C264" s="573"/>
      <c r="D264" s="587"/>
      <c r="E264" s="576"/>
      <c r="F264" s="31" t="s">
        <v>650</v>
      </c>
      <c r="H264" s="578"/>
      <c r="I264" s="581"/>
      <c r="J264" s="585"/>
      <c r="L264" s="16"/>
      <c r="M264" s="16"/>
      <c r="N264" s="16"/>
      <c r="O264" s="16"/>
      <c r="P264" s="16"/>
      <c r="Q264" s="16"/>
      <c r="R264" s="16"/>
      <c r="S264" s="16"/>
      <c r="T264" s="16"/>
      <c r="U264" s="16"/>
      <c r="V264" s="16"/>
      <c r="W264" s="16"/>
      <c r="X264" s="16"/>
      <c r="Y264" s="16"/>
      <c r="Z264" s="16"/>
      <c r="AA264" s="16"/>
      <c r="AB264" s="16"/>
      <c r="AC264" s="16"/>
      <c r="AD264" s="16"/>
      <c r="AE264" s="16"/>
    </row>
    <row r="265" spans="1:31" ht="42" customHeight="1" thickBot="1">
      <c r="A265" s="636"/>
      <c r="B265" s="640"/>
      <c r="C265" s="573"/>
      <c r="D265" s="587" t="s">
        <v>909</v>
      </c>
      <c r="E265" s="575" t="s">
        <v>910</v>
      </c>
      <c r="F265" s="31" t="s">
        <v>651</v>
      </c>
      <c r="H265" s="579"/>
      <c r="I265" s="581"/>
      <c r="J265" s="585"/>
      <c r="L265" s="16"/>
      <c r="M265" s="16"/>
      <c r="N265" s="16"/>
      <c r="O265" s="16"/>
      <c r="P265" s="16"/>
      <c r="Q265" s="16"/>
      <c r="R265" s="16"/>
      <c r="S265" s="16"/>
      <c r="T265" s="16"/>
      <c r="U265" s="16"/>
      <c r="V265" s="16"/>
      <c r="W265" s="16"/>
      <c r="X265" s="16"/>
      <c r="Y265" s="16"/>
      <c r="Z265" s="16"/>
      <c r="AA265" s="16"/>
      <c r="AB265" s="16"/>
      <c r="AC265" s="16"/>
      <c r="AD265" s="16"/>
      <c r="AE265" s="16"/>
    </row>
    <row r="266" spans="1:31" ht="42" customHeight="1" thickBot="1">
      <c r="A266" s="636"/>
      <c r="B266" s="640"/>
      <c r="C266" s="573"/>
      <c r="D266" s="587"/>
      <c r="E266" s="576"/>
      <c r="F266" s="33" t="s">
        <v>654</v>
      </c>
      <c r="H266" s="591" t="s">
        <v>655</v>
      </c>
      <c r="I266" s="581"/>
      <c r="J266" s="585"/>
      <c r="L266" s="16"/>
      <c r="M266" s="16"/>
      <c r="N266" s="16"/>
      <c r="O266" s="16"/>
      <c r="P266" s="16"/>
      <c r="Q266" s="16"/>
      <c r="R266" s="16"/>
      <c r="S266" s="16"/>
      <c r="T266" s="16"/>
      <c r="U266" s="16"/>
      <c r="V266" s="16"/>
      <c r="W266" s="16"/>
      <c r="X266" s="16"/>
      <c r="Y266" s="16"/>
      <c r="Z266" s="16"/>
      <c r="AA266" s="16"/>
      <c r="AB266" s="16"/>
      <c r="AC266" s="16"/>
      <c r="AD266" s="16"/>
      <c r="AE266" s="16"/>
    </row>
    <row r="267" spans="1:31" ht="42" customHeight="1" thickBot="1">
      <c r="A267" s="636"/>
      <c r="B267" s="640"/>
      <c r="C267" s="573"/>
      <c r="D267" s="587" t="s">
        <v>911</v>
      </c>
      <c r="E267" s="594" t="s">
        <v>912</v>
      </c>
      <c r="F267" s="33" t="s">
        <v>656</v>
      </c>
      <c r="H267" s="592"/>
      <c r="I267" s="581"/>
      <c r="J267" s="585"/>
      <c r="L267" s="16"/>
      <c r="M267" s="16"/>
      <c r="N267" s="16"/>
      <c r="O267" s="16"/>
      <c r="P267" s="16"/>
      <c r="Q267" s="16"/>
      <c r="R267" s="16"/>
      <c r="S267" s="16"/>
      <c r="T267" s="16"/>
      <c r="U267" s="16"/>
      <c r="V267" s="16"/>
      <c r="W267" s="16"/>
      <c r="X267" s="16"/>
      <c r="Y267" s="16"/>
      <c r="Z267" s="16"/>
      <c r="AA267" s="16"/>
      <c r="AB267" s="16"/>
      <c r="AC267" s="16"/>
      <c r="AD267" s="16"/>
      <c r="AE267" s="16"/>
    </row>
    <row r="268" spans="1:31" ht="42" customHeight="1" thickBot="1">
      <c r="A268" s="636"/>
      <c r="B268" s="640"/>
      <c r="C268" s="879"/>
      <c r="D268" s="587"/>
      <c r="E268" s="605"/>
      <c r="F268" s="42" t="s">
        <v>659</v>
      </c>
      <c r="H268" s="593"/>
      <c r="I268" s="582"/>
      <c r="J268" s="586"/>
      <c r="L268" s="16"/>
      <c r="M268" s="16"/>
      <c r="N268" s="16"/>
      <c r="O268" s="16"/>
      <c r="P268" s="16"/>
      <c r="Q268" s="16"/>
      <c r="R268" s="16"/>
      <c r="S268" s="16"/>
      <c r="T268" s="16"/>
      <c r="U268" s="16"/>
      <c r="V268" s="16"/>
      <c r="W268" s="16"/>
      <c r="X268" s="16"/>
      <c r="Y268" s="16"/>
      <c r="Z268" s="16"/>
      <c r="AA268" s="16"/>
      <c r="AB268" s="16"/>
      <c r="AC268" s="16"/>
      <c r="AD268" s="16"/>
      <c r="AE268" s="16"/>
    </row>
    <row r="269" spans="1:31" ht="8.1" customHeight="1" thickBot="1">
      <c r="A269" s="636"/>
      <c r="B269" s="640"/>
      <c r="C269" s="53"/>
      <c r="D269" s="35"/>
      <c r="E269" s="324"/>
      <c r="F269" s="39"/>
      <c r="G269" s="39"/>
      <c r="H269" s="46"/>
      <c r="I269" s="46"/>
      <c r="J269" s="47"/>
      <c r="L269" s="16"/>
      <c r="M269" s="16"/>
      <c r="N269" s="16"/>
      <c r="O269" s="16"/>
      <c r="P269" s="16"/>
      <c r="Q269" s="16"/>
      <c r="R269" s="16"/>
      <c r="S269" s="16"/>
      <c r="T269" s="16"/>
      <c r="U269" s="16"/>
      <c r="V269" s="16"/>
      <c r="W269" s="16"/>
      <c r="X269" s="16"/>
      <c r="Y269" s="16"/>
      <c r="Z269" s="16"/>
      <c r="AA269" s="16"/>
      <c r="AB269" s="16"/>
      <c r="AC269" s="16"/>
      <c r="AD269" s="16"/>
      <c r="AE269" s="16"/>
    </row>
    <row r="270" spans="1:31" ht="42" customHeight="1" thickBot="1">
      <c r="A270" s="636"/>
      <c r="B270" s="640"/>
      <c r="C270" s="572">
        <f>C263+1</f>
        <v>39</v>
      </c>
      <c r="D270" s="587" t="s">
        <v>837</v>
      </c>
      <c r="E270" s="575" t="s">
        <v>913</v>
      </c>
      <c r="F270" s="31" t="s">
        <v>643</v>
      </c>
      <c r="H270" s="577" t="s">
        <v>647</v>
      </c>
      <c r="I270" s="580" t="s">
        <v>670</v>
      </c>
      <c r="J270" s="32" t="s">
        <v>908</v>
      </c>
      <c r="L270" s="16"/>
      <c r="M270" s="16"/>
      <c r="N270" s="16"/>
      <c r="O270" s="16"/>
      <c r="P270" s="16"/>
      <c r="Q270" s="16"/>
      <c r="R270" s="16"/>
      <c r="S270" s="16"/>
      <c r="T270" s="16"/>
      <c r="U270" s="16"/>
      <c r="V270" s="16"/>
      <c r="W270" s="16"/>
      <c r="X270" s="16"/>
      <c r="Y270" s="16"/>
      <c r="Z270" s="16"/>
      <c r="AA270" s="16"/>
      <c r="AB270" s="16"/>
      <c r="AC270" s="16"/>
      <c r="AD270" s="16"/>
      <c r="AE270" s="16"/>
    </row>
    <row r="271" spans="1:31" ht="49.5" customHeight="1" thickBot="1">
      <c r="A271" s="636"/>
      <c r="B271" s="640"/>
      <c r="C271" s="573"/>
      <c r="D271" s="588"/>
      <c r="E271" s="576"/>
      <c r="F271" s="31" t="s">
        <v>650</v>
      </c>
      <c r="H271" s="578"/>
      <c r="I271" s="581"/>
      <c r="J271" s="585"/>
      <c r="L271" s="16"/>
      <c r="M271" s="16"/>
      <c r="N271" s="16"/>
      <c r="O271" s="16"/>
      <c r="P271" s="16"/>
      <c r="Q271" s="16"/>
      <c r="R271" s="16"/>
      <c r="S271" s="16"/>
      <c r="T271" s="16"/>
      <c r="U271" s="16"/>
      <c r="V271" s="16"/>
      <c r="W271" s="16"/>
      <c r="X271" s="16"/>
      <c r="Y271" s="16"/>
      <c r="Z271" s="16"/>
      <c r="AA271" s="16"/>
      <c r="AB271" s="16"/>
      <c r="AC271" s="16"/>
      <c r="AD271" s="16"/>
      <c r="AE271" s="16"/>
    </row>
    <row r="272" spans="1:31" ht="42" customHeight="1" thickBot="1">
      <c r="A272" s="636"/>
      <c r="B272" s="640"/>
      <c r="C272" s="573"/>
      <c r="D272" s="587" t="s">
        <v>839</v>
      </c>
      <c r="E272" s="594" t="s">
        <v>914</v>
      </c>
      <c r="F272" s="31" t="s">
        <v>651</v>
      </c>
      <c r="H272" s="579"/>
      <c r="I272" s="581"/>
      <c r="J272" s="585"/>
      <c r="L272" s="16"/>
      <c r="M272" s="16"/>
      <c r="N272" s="16"/>
      <c r="O272" s="16"/>
      <c r="P272" s="16"/>
      <c r="Q272" s="16"/>
      <c r="R272" s="16"/>
      <c r="S272" s="16"/>
      <c r="T272" s="16"/>
      <c r="U272" s="16"/>
      <c r="V272" s="16"/>
      <c r="W272" s="16"/>
      <c r="X272" s="16"/>
      <c r="Y272" s="16"/>
      <c r="Z272" s="16"/>
      <c r="AA272" s="16"/>
      <c r="AB272" s="16"/>
      <c r="AC272" s="16"/>
      <c r="AD272" s="16"/>
      <c r="AE272" s="16"/>
    </row>
    <row r="273" spans="1:31" ht="42" customHeight="1" thickBot="1">
      <c r="A273" s="636"/>
      <c r="B273" s="640"/>
      <c r="C273" s="573"/>
      <c r="D273" s="588"/>
      <c r="E273" s="595"/>
      <c r="F273" s="33" t="s">
        <v>654</v>
      </c>
      <c r="H273" s="591" t="s">
        <v>655</v>
      </c>
      <c r="I273" s="581"/>
      <c r="J273" s="585"/>
      <c r="L273" s="16"/>
      <c r="M273" s="16"/>
      <c r="N273" s="16"/>
      <c r="O273" s="16"/>
      <c r="P273" s="16"/>
      <c r="Q273" s="16"/>
      <c r="R273" s="16"/>
      <c r="S273" s="16"/>
      <c r="T273" s="16"/>
      <c r="U273" s="16"/>
      <c r="V273" s="16"/>
      <c r="W273" s="16"/>
      <c r="X273" s="16"/>
      <c r="Y273" s="16"/>
      <c r="Z273" s="16"/>
      <c r="AA273" s="16"/>
      <c r="AB273" s="16"/>
      <c r="AC273" s="16"/>
      <c r="AD273" s="16"/>
      <c r="AE273" s="16"/>
    </row>
    <row r="274" spans="1:31" ht="42" customHeight="1" thickBot="1">
      <c r="A274" s="636"/>
      <c r="B274" s="640"/>
      <c r="C274" s="573"/>
      <c r="D274" s="587" t="s">
        <v>841</v>
      </c>
      <c r="E274" s="594" t="s">
        <v>915</v>
      </c>
      <c r="F274" s="33" t="s">
        <v>656</v>
      </c>
      <c r="H274" s="592"/>
      <c r="I274" s="581"/>
      <c r="J274" s="585"/>
      <c r="L274" s="16"/>
      <c r="M274" s="16"/>
      <c r="N274" s="16"/>
      <c r="O274" s="16"/>
      <c r="P274" s="16"/>
      <c r="Q274" s="16"/>
      <c r="R274" s="16"/>
      <c r="S274" s="16"/>
      <c r="T274" s="16"/>
      <c r="U274" s="16"/>
      <c r="V274" s="16"/>
      <c r="W274" s="16"/>
      <c r="X274" s="16"/>
      <c r="Y274" s="16"/>
      <c r="Z274" s="16"/>
      <c r="AA274" s="16"/>
      <c r="AB274" s="16"/>
      <c r="AC274" s="16"/>
      <c r="AD274" s="16"/>
      <c r="AE274" s="16"/>
    </row>
    <row r="275" spans="1:31" ht="62.1" customHeight="1" thickBot="1">
      <c r="A275" s="636"/>
      <c r="B275" s="640"/>
      <c r="C275" s="879"/>
      <c r="D275" s="588"/>
      <c r="E275" s="605"/>
      <c r="F275" s="42" t="s">
        <v>659</v>
      </c>
      <c r="H275" s="593"/>
      <c r="I275" s="582"/>
      <c r="J275" s="586"/>
      <c r="L275" s="16"/>
      <c r="M275" s="16"/>
      <c r="N275" s="16"/>
      <c r="O275" s="16"/>
      <c r="P275" s="16"/>
      <c r="Q275" s="16"/>
      <c r="R275" s="16"/>
      <c r="S275" s="16"/>
      <c r="T275" s="16"/>
      <c r="U275" s="16"/>
      <c r="V275" s="16"/>
      <c r="W275" s="16"/>
      <c r="X275" s="16"/>
      <c r="Y275" s="16"/>
      <c r="Z275" s="16"/>
      <c r="AA275" s="16"/>
      <c r="AB275" s="16"/>
      <c r="AC275" s="16"/>
      <c r="AD275" s="16"/>
      <c r="AE275" s="16"/>
    </row>
    <row r="276" spans="1:31" ht="8.1" customHeight="1" thickBot="1">
      <c r="A276" s="636"/>
      <c r="B276" s="640"/>
      <c r="C276" s="53"/>
      <c r="D276" s="35"/>
      <c r="E276" s="324"/>
      <c r="F276" s="39"/>
      <c r="G276" s="39"/>
      <c r="H276" s="46"/>
      <c r="I276" s="46"/>
      <c r="J276" s="47"/>
      <c r="L276" s="16"/>
      <c r="M276" s="16"/>
      <c r="N276" s="16"/>
      <c r="O276" s="16"/>
      <c r="P276" s="16"/>
      <c r="Q276" s="16"/>
      <c r="R276" s="16"/>
      <c r="S276" s="16"/>
      <c r="T276" s="16"/>
      <c r="U276" s="16"/>
      <c r="V276" s="16"/>
      <c r="W276" s="16"/>
      <c r="X276" s="16"/>
      <c r="Y276" s="16"/>
      <c r="Z276" s="16"/>
      <c r="AA276" s="16"/>
      <c r="AB276" s="16"/>
      <c r="AC276" s="16"/>
      <c r="AD276" s="16"/>
      <c r="AE276" s="16"/>
    </row>
    <row r="277" spans="1:31" ht="62.25" customHeight="1" thickBot="1">
      <c r="A277" s="636"/>
      <c r="B277" s="640"/>
      <c r="C277" s="572">
        <f>C270+1</f>
        <v>40</v>
      </c>
      <c r="D277" s="587" t="s">
        <v>818</v>
      </c>
      <c r="E277" s="589" t="s">
        <v>916</v>
      </c>
      <c r="F277" s="31" t="s">
        <v>643</v>
      </c>
      <c r="H277" s="577" t="s">
        <v>647</v>
      </c>
      <c r="I277" s="580" t="s">
        <v>678</v>
      </c>
      <c r="J277" s="32" t="s">
        <v>908</v>
      </c>
      <c r="L277" s="16"/>
      <c r="M277" s="16"/>
      <c r="N277" s="16"/>
      <c r="O277" s="16"/>
      <c r="P277" s="16"/>
      <c r="Q277" s="16"/>
      <c r="R277" s="16"/>
      <c r="S277" s="16"/>
      <c r="T277" s="16"/>
      <c r="U277" s="16"/>
      <c r="V277" s="16"/>
      <c r="W277" s="16"/>
      <c r="X277" s="16"/>
      <c r="Y277" s="16"/>
      <c r="Z277" s="16"/>
      <c r="AA277" s="16"/>
      <c r="AB277" s="16"/>
      <c r="AC277" s="16"/>
      <c r="AD277" s="16"/>
      <c r="AE277" s="16"/>
    </row>
    <row r="278" spans="1:31" ht="73.5" customHeight="1" thickBot="1">
      <c r="A278" s="636"/>
      <c r="B278" s="640"/>
      <c r="C278" s="573"/>
      <c r="D278" s="587"/>
      <c r="E278" s="590"/>
      <c r="F278" s="31" t="s">
        <v>650</v>
      </c>
      <c r="H278" s="578"/>
      <c r="I278" s="581"/>
      <c r="J278" s="585"/>
      <c r="L278" s="16"/>
      <c r="M278" s="16"/>
      <c r="N278" s="16"/>
      <c r="O278" s="16"/>
      <c r="P278" s="16"/>
      <c r="Q278" s="16"/>
      <c r="R278" s="16"/>
      <c r="S278" s="16"/>
      <c r="T278" s="16"/>
      <c r="U278" s="16"/>
      <c r="V278" s="16"/>
      <c r="W278" s="16"/>
      <c r="X278" s="16"/>
      <c r="Y278" s="16"/>
      <c r="Z278" s="16"/>
      <c r="AA278" s="16"/>
      <c r="AB278" s="16"/>
      <c r="AC278" s="16"/>
      <c r="AD278" s="16"/>
      <c r="AE278" s="16"/>
    </row>
    <row r="279" spans="1:31" ht="42" customHeight="1" thickBot="1">
      <c r="A279" s="636"/>
      <c r="B279" s="640"/>
      <c r="C279" s="573"/>
      <c r="D279" s="587" t="s">
        <v>821</v>
      </c>
      <c r="E279" s="589" t="s">
        <v>917</v>
      </c>
      <c r="F279" s="31" t="s">
        <v>651</v>
      </c>
      <c r="H279" s="579"/>
      <c r="I279" s="581"/>
      <c r="J279" s="585"/>
      <c r="L279" s="16"/>
      <c r="M279" s="16"/>
      <c r="N279" s="16"/>
      <c r="O279" s="16"/>
      <c r="P279" s="16"/>
      <c r="Q279" s="16"/>
      <c r="R279" s="16"/>
      <c r="S279" s="16"/>
      <c r="T279" s="16"/>
      <c r="U279" s="16"/>
      <c r="V279" s="16"/>
      <c r="W279" s="16"/>
      <c r="X279" s="16"/>
      <c r="Y279" s="16"/>
      <c r="Z279" s="16"/>
      <c r="AA279" s="16"/>
      <c r="AB279" s="16"/>
      <c r="AC279" s="16"/>
      <c r="AD279" s="16"/>
      <c r="AE279" s="16"/>
    </row>
    <row r="280" spans="1:31" ht="42" customHeight="1" thickBot="1">
      <c r="A280" s="636"/>
      <c r="B280" s="640"/>
      <c r="C280" s="573"/>
      <c r="D280" s="587"/>
      <c r="E280" s="590"/>
      <c r="F280" s="33" t="s">
        <v>654</v>
      </c>
      <c r="H280" s="591" t="s">
        <v>655</v>
      </c>
      <c r="I280" s="581"/>
      <c r="J280" s="585"/>
      <c r="L280" s="16"/>
      <c r="M280" s="16"/>
      <c r="N280" s="16"/>
      <c r="O280" s="16"/>
      <c r="P280" s="16"/>
      <c r="Q280" s="16"/>
      <c r="R280" s="16"/>
      <c r="S280" s="16"/>
      <c r="T280" s="16"/>
      <c r="U280" s="16"/>
      <c r="V280" s="16"/>
      <c r="W280" s="16"/>
      <c r="X280" s="16"/>
      <c r="Y280" s="16"/>
      <c r="Z280" s="16"/>
      <c r="AA280" s="16"/>
      <c r="AB280" s="16"/>
      <c r="AC280" s="16"/>
      <c r="AD280" s="16"/>
      <c r="AE280" s="16"/>
    </row>
    <row r="281" spans="1:31" ht="42" customHeight="1" thickBot="1">
      <c r="A281" s="636"/>
      <c r="B281" s="640"/>
      <c r="C281" s="573"/>
      <c r="D281" s="587" t="s">
        <v>823</v>
      </c>
      <c r="E281" s="589" t="s">
        <v>918</v>
      </c>
      <c r="F281" s="33" t="s">
        <v>656</v>
      </c>
      <c r="H281" s="592"/>
      <c r="I281" s="581"/>
      <c r="J281" s="585"/>
      <c r="L281" s="16"/>
      <c r="M281" s="16"/>
      <c r="N281" s="16"/>
      <c r="O281" s="16"/>
      <c r="P281" s="16"/>
      <c r="Q281" s="16"/>
      <c r="R281" s="16"/>
      <c r="S281" s="16"/>
      <c r="T281" s="16"/>
      <c r="U281" s="16"/>
      <c r="V281" s="16"/>
      <c r="W281" s="16"/>
      <c r="X281" s="16"/>
      <c r="Y281" s="16"/>
      <c r="Z281" s="16"/>
      <c r="AA281" s="16"/>
      <c r="AB281" s="16"/>
      <c r="AC281" s="16"/>
      <c r="AD281" s="16"/>
      <c r="AE281" s="16"/>
    </row>
    <row r="282" spans="1:31" ht="57" customHeight="1" thickBot="1">
      <c r="A282" s="636"/>
      <c r="B282" s="640"/>
      <c r="C282" s="879"/>
      <c r="D282" s="587"/>
      <c r="E282" s="590"/>
      <c r="F282" s="42" t="s">
        <v>659</v>
      </c>
      <c r="H282" s="593"/>
      <c r="I282" s="582"/>
      <c r="J282" s="586"/>
      <c r="L282" s="16"/>
      <c r="M282" s="16"/>
      <c r="N282" s="16"/>
      <c r="O282" s="16"/>
      <c r="P282" s="16"/>
      <c r="Q282" s="16"/>
      <c r="R282" s="16"/>
      <c r="S282" s="16"/>
      <c r="T282" s="16"/>
      <c r="U282" s="16"/>
      <c r="V282" s="16"/>
      <c r="W282" s="16"/>
      <c r="X282" s="16"/>
      <c r="Y282" s="16"/>
      <c r="Z282" s="16"/>
      <c r="AA282" s="16"/>
      <c r="AB282" s="16"/>
      <c r="AC282" s="16"/>
      <c r="AD282" s="16"/>
      <c r="AE282" s="16"/>
    </row>
    <row r="283" spans="1:31" ht="8.1" customHeight="1" thickBot="1">
      <c r="A283" s="636"/>
      <c r="B283" s="640"/>
      <c r="C283" s="53"/>
      <c r="D283" s="35"/>
      <c r="E283" s="324"/>
      <c r="F283" s="39"/>
      <c r="G283" s="39"/>
      <c r="H283" s="46"/>
      <c r="I283" s="46"/>
      <c r="J283" s="47"/>
      <c r="L283" s="16"/>
      <c r="M283" s="16"/>
      <c r="N283" s="16"/>
      <c r="O283" s="16"/>
      <c r="P283" s="16"/>
      <c r="Q283" s="16"/>
      <c r="R283" s="16"/>
      <c r="S283" s="16"/>
      <c r="T283" s="16"/>
      <c r="U283" s="16"/>
      <c r="V283" s="16"/>
      <c r="W283" s="16"/>
      <c r="X283" s="16"/>
      <c r="Y283" s="16"/>
      <c r="Z283" s="16"/>
      <c r="AA283" s="16"/>
      <c r="AB283" s="16"/>
      <c r="AC283" s="16"/>
      <c r="AD283" s="16"/>
      <c r="AE283" s="16"/>
    </row>
    <row r="284" spans="1:31" ht="42" customHeight="1" thickBot="1">
      <c r="A284" s="636"/>
      <c r="B284" s="640"/>
      <c r="C284" s="572">
        <f>C277+1</f>
        <v>41</v>
      </c>
      <c r="D284" s="634" t="s">
        <v>850</v>
      </c>
      <c r="E284" s="635" t="s">
        <v>919</v>
      </c>
      <c r="F284" s="31" t="s">
        <v>643</v>
      </c>
      <c r="H284" s="577" t="s">
        <v>647</v>
      </c>
      <c r="I284" s="580" t="s">
        <v>687</v>
      </c>
      <c r="J284" s="32" t="s">
        <v>908</v>
      </c>
      <c r="L284" s="16"/>
      <c r="M284" s="16"/>
      <c r="N284" s="16"/>
      <c r="O284" s="16"/>
      <c r="P284" s="16"/>
      <c r="Q284" s="16"/>
      <c r="R284" s="16"/>
      <c r="S284" s="16"/>
      <c r="T284" s="16"/>
      <c r="U284" s="16"/>
      <c r="V284" s="16"/>
      <c r="W284" s="16"/>
      <c r="X284" s="16"/>
      <c r="Y284" s="16"/>
      <c r="Z284" s="16"/>
      <c r="AA284" s="16"/>
      <c r="AB284" s="16"/>
      <c r="AC284" s="16"/>
      <c r="AD284" s="16"/>
      <c r="AE284" s="16"/>
    </row>
    <row r="285" spans="1:31" ht="42" customHeight="1" thickBot="1">
      <c r="A285" s="636"/>
      <c r="B285" s="640"/>
      <c r="C285" s="573"/>
      <c r="D285" s="598"/>
      <c r="E285" s="599"/>
      <c r="F285" s="31" t="s">
        <v>650</v>
      </c>
      <c r="H285" s="578"/>
      <c r="I285" s="581"/>
      <c r="J285" s="585"/>
      <c r="L285" s="16"/>
      <c r="M285" s="16"/>
      <c r="N285" s="16"/>
      <c r="O285" s="16"/>
      <c r="P285" s="16"/>
      <c r="Q285" s="16"/>
      <c r="R285" s="16"/>
      <c r="S285" s="16"/>
      <c r="T285" s="16"/>
      <c r="U285" s="16"/>
      <c r="V285" s="16"/>
      <c r="W285" s="16"/>
      <c r="X285" s="16"/>
      <c r="Y285" s="16"/>
      <c r="Z285" s="16"/>
      <c r="AA285" s="16"/>
      <c r="AB285" s="16"/>
      <c r="AC285" s="16"/>
      <c r="AD285" s="16"/>
      <c r="AE285" s="16"/>
    </row>
    <row r="286" spans="1:31" ht="42" customHeight="1" thickBot="1">
      <c r="A286" s="636"/>
      <c r="B286" s="640"/>
      <c r="C286" s="573"/>
      <c r="D286" s="634" t="s">
        <v>853</v>
      </c>
      <c r="E286" s="635" t="s">
        <v>920</v>
      </c>
      <c r="F286" s="31" t="s">
        <v>651</v>
      </c>
      <c r="H286" s="579"/>
      <c r="I286" s="581"/>
      <c r="J286" s="585"/>
      <c r="L286" s="16"/>
      <c r="M286" s="16"/>
      <c r="N286" s="16"/>
      <c r="O286" s="16"/>
      <c r="P286" s="16"/>
      <c r="Q286" s="16"/>
      <c r="R286" s="16"/>
      <c r="S286" s="16"/>
      <c r="T286" s="16"/>
      <c r="U286" s="16"/>
      <c r="V286" s="16"/>
      <c r="W286" s="16"/>
      <c r="X286" s="16"/>
      <c r="Y286" s="16"/>
      <c r="Z286" s="16"/>
      <c r="AA286" s="16"/>
      <c r="AB286" s="16"/>
      <c r="AC286" s="16"/>
      <c r="AD286" s="16"/>
      <c r="AE286" s="16"/>
    </row>
    <row r="287" spans="1:31" ht="42" customHeight="1" thickBot="1">
      <c r="A287" s="636"/>
      <c r="B287" s="640"/>
      <c r="C287" s="573"/>
      <c r="D287" s="598"/>
      <c r="E287" s="599"/>
      <c r="F287" s="33" t="s">
        <v>654</v>
      </c>
      <c r="H287" s="591" t="s">
        <v>655</v>
      </c>
      <c r="I287" s="581"/>
      <c r="J287" s="585"/>
      <c r="L287" s="16"/>
      <c r="M287" s="16"/>
      <c r="N287" s="16"/>
      <c r="O287" s="16"/>
      <c r="P287" s="16"/>
      <c r="Q287" s="16"/>
      <c r="R287" s="16"/>
      <c r="S287" s="16"/>
      <c r="T287" s="16"/>
      <c r="U287" s="16"/>
      <c r="V287" s="16"/>
      <c r="W287" s="16"/>
      <c r="X287" s="16"/>
      <c r="Y287" s="16"/>
      <c r="Z287" s="16"/>
      <c r="AA287" s="16"/>
      <c r="AB287" s="16"/>
      <c r="AC287" s="16"/>
      <c r="AD287" s="16"/>
      <c r="AE287" s="16"/>
    </row>
    <row r="288" spans="1:31" ht="42" customHeight="1" thickBot="1">
      <c r="A288" s="636"/>
      <c r="B288" s="640"/>
      <c r="C288" s="573"/>
      <c r="D288" s="634" t="s">
        <v>855</v>
      </c>
      <c r="E288" s="635" t="s">
        <v>921</v>
      </c>
      <c r="F288" s="33" t="s">
        <v>656</v>
      </c>
      <c r="H288" s="592"/>
      <c r="I288" s="581"/>
      <c r="J288" s="585"/>
      <c r="L288" s="16"/>
      <c r="M288" s="16"/>
      <c r="N288" s="16"/>
      <c r="O288" s="16"/>
      <c r="P288" s="16"/>
      <c r="Q288" s="16"/>
      <c r="R288" s="16"/>
      <c r="S288" s="16"/>
      <c r="T288" s="16"/>
      <c r="U288" s="16"/>
      <c r="V288" s="16"/>
      <c r="W288" s="16"/>
      <c r="X288" s="16"/>
      <c r="Y288" s="16"/>
      <c r="Z288" s="16"/>
      <c r="AA288" s="16"/>
      <c r="AB288" s="16"/>
      <c r="AC288" s="16"/>
      <c r="AD288" s="16"/>
      <c r="AE288" s="16"/>
    </row>
    <row r="289" spans="1:31" ht="42" customHeight="1" thickBot="1">
      <c r="A289" s="636"/>
      <c r="B289" s="640"/>
      <c r="C289" s="879"/>
      <c r="D289" s="598"/>
      <c r="E289" s="599"/>
      <c r="F289" s="42" t="s">
        <v>659</v>
      </c>
      <c r="H289" s="593"/>
      <c r="I289" s="582"/>
      <c r="J289" s="586"/>
      <c r="L289" s="16"/>
      <c r="M289" s="16"/>
      <c r="N289" s="16"/>
      <c r="O289" s="16"/>
      <c r="P289" s="16"/>
      <c r="Q289" s="16"/>
      <c r="R289" s="16"/>
      <c r="S289" s="16"/>
      <c r="T289" s="16"/>
      <c r="U289" s="16"/>
      <c r="V289" s="16"/>
      <c r="W289" s="16"/>
      <c r="X289" s="16"/>
      <c r="Y289" s="16"/>
      <c r="Z289" s="16"/>
      <c r="AA289" s="16"/>
      <c r="AB289" s="16"/>
      <c r="AC289" s="16"/>
      <c r="AD289" s="16"/>
      <c r="AE289" s="16"/>
    </row>
    <row r="290" spans="1:31" ht="8.1" customHeight="1" thickBot="1">
      <c r="A290" s="636"/>
      <c r="B290" s="640"/>
      <c r="C290" s="53"/>
      <c r="D290" s="35"/>
      <c r="E290" s="324"/>
      <c r="F290" s="39"/>
      <c r="G290" s="39"/>
      <c r="H290" s="46"/>
      <c r="I290" s="46"/>
      <c r="J290" s="47"/>
      <c r="L290" s="16"/>
      <c r="M290" s="16"/>
      <c r="N290" s="16"/>
      <c r="O290" s="16"/>
      <c r="P290" s="16"/>
      <c r="Q290" s="16"/>
      <c r="R290" s="16"/>
      <c r="S290" s="16"/>
      <c r="T290" s="16"/>
      <c r="U290" s="16"/>
      <c r="V290" s="16"/>
      <c r="W290" s="16"/>
      <c r="X290" s="16"/>
      <c r="Y290" s="16"/>
      <c r="Z290" s="16"/>
      <c r="AA290" s="16"/>
      <c r="AB290" s="16"/>
      <c r="AC290" s="16"/>
      <c r="AD290" s="16"/>
      <c r="AE290" s="16"/>
    </row>
    <row r="291" spans="1:31" ht="42" customHeight="1" thickBot="1">
      <c r="A291" s="636"/>
      <c r="B291" s="640"/>
      <c r="C291" s="572">
        <f>C284+1</f>
        <v>42</v>
      </c>
      <c r="D291" s="634" t="s">
        <v>857</v>
      </c>
      <c r="E291" s="635" t="s">
        <v>922</v>
      </c>
      <c r="F291" s="31" t="s">
        <v>643</v>
      </c>
      <c r="H291" s="577" t="s">
        <v>647</v>
      </c>
      <c r="I291" s="580" t="s">
        <v>662</v>
      </c>
      <c r="J291" s="32" t="s">
        <v>908</v>
      </c>
      <c r="L291" s="16"/>
      <c r="M291" s="16"/>
      <c r="N291" s="16"/>
      <c r="O291" s="16"/>
      <c r="P291" s="16"/>
      <c r="Q291" s="16"/>
      <c r="R291" s="16"/>
      <c r="S291" s="16"/>
      <c r="T291" s="16"/>
      <c r="U291" s="16"/>
      <c r="V291" s="16"/>
      <c r="W291" s="16"/>
      <c r="X291" s="16"/>
      <c r="Y291" s="16"/>
      <c r="Z291" s="16"/>
      <c r="AA291" s="16"/>
      <c r="AB291" s="16"/>
      <c r="AC291" s="16"/>
      <c r="AD291" s="16"/>
      <c r="AE291" s="16"/>
    </row>
    <row r="292" spans="1:31" ht="42" customHeight="1" thickBot="1">
      <c r="A292" s="636"/>
      <c r="B292" s="640"/>
      <c r="C292" s="573"/>
      <c r="D292" s="598"/>
      <c r="E292" s="619"/>
      <c r="F292" s="31" t="s">
        <v>650</v>
      </c>
      <c r="H292" s="578"/>
      <c r="I292" s="581"/>
      <c r="J292" s="585"/>
      <c r="L292" s="16"/>
      <c r="M292" s="16"/>
      <c r="N292" s="16"/>
      <c r="O292" s="16"/>
      <c r="P292" s="16"/>
      <c r="Q292" s="16"/>
      <c r="R292" s="16"/>
      <c r="S292" s="16"/>
      <c r="T292" s="16"/>
      <c r="U292" s="16"/>
      <c r="V292" s="16"/>
      <c r="W292" s="16"/>
      <c r="X292" s="16"/>
      <c r="Y292" s="16"/>
      <c r="Z292" s="16"/>
      <c r="AA292" s="16"/>
      <c r="AB292" s="16"/>
      <c r="AC292" s="16"/>
      <c r="AD292" s="16"/>
      <c r="AE292" s="16"/>
    </row>
    <row r="293" spans="1:31" ht="42" customHeight="1" thickBot="1">
      <c r="A293" s="636"/>
      <c r="B293" s="640"/>
      <c r="C293" s="573"/>
      <c r="D293" s="634" t="s">
        <v>859</v>
      </c>
      <c r="E293" s="641" t="s">
        <v>923</v>
      </c>
      <c r="F293" s="31" t="s">
        <v>651</v>
      </c>
      <c r="H293" s="579"/>
      <c r="I293" s="581"/>
      <c r="J293" s="585"/>
      <c r="L293" s="16"/>
      <c r="M293" s="16"/>
      <c r="N293" s="16"/>
      <c r="O293" s="16"/>
      <c r="P293" s="16"/>
      <c r="Q293" s="16"/>
      <c r="R293" s="16"/>
      <c r="S293" s="16"/>
      <c r="T293" s="16"/>
      <c r="U293" s="16"/>
      <c r="V293" s="16"/>
      <c r="W293" s="16"/>
      <c r="X293" s="16"/>
      <c r="Y293" s="16"/>
      <c r="Z293" s="16"/>
      <c r="AA293" s="16"/>
      <c r="AB293" s="16"/>
      <c r="AC293" s="16"/>
      <c r="AD293" s="16"/>
      <c r="AE293" s="16"/>
    </row>
    <row r="294" spans="1:31" ht="42" customHeight="1" thickBot="1">
      <c r="A294" s="636"/>
      <c r="B294" s="640"/>
      <c r="C294" s="573"/>
      <c r="D294" s="598"/>
      <c r="E294" s="620"/>
      <c r="F294" s="33" t="s">
        <v>654</v>
      </c>
      <c r="H294" s="591" t="s">
        <v>655</v>
      </c>
      <c r="I294" s="581"/>
      <c r="J294" s="585"/>
      <c r="L294" s="16"/>
      <c r="M294" s="16"/>
      <c r="N294" s="16"/>
      <c r="O294" s="16"/>
      <c r="P294" s="16"/>
      <c r="Q294" s="16"/>
      <c r="R294" s="16"/>
      <c r="S294" s="16"/>
      <c r="T294" s="16"/>
      <c r="U294" s="16"/>
      <c r="V294" s="16"/>
      <c r="W294" s="16"/>
      <c r="X294" s="16"/>
      <c r="Y294" s="16"/>
      <c r="Z294" s="16"/>
      <c r="AA294" s="16"/>
      <c r="AB294" s="16"/>
      <c r="AC294" s="16"/>
      <c r="AD294" s="16"/>
      <c r="AE294" s="16"/>
    </row>
    <row r="295" spans="1:31" ht="42" customHeight="1" thickBot="1">
      <c r="A295" s="636"/>
      <c r="B295" s="640"/>
      <c r="C295" s="573"/>
      <c r="D295" s="634" t="s">
        <v>861</v>
      </c>
      <c r="E295" s="645" t="s">
        <v>924</v>
      </c>
      <c r="F295" s="33" t="s">
        <v>656</v>
      </c>
      <c r="H295" s="592"/>
      <c r="I295" s="581"/>
      <c r="J295" s="585"/>
      <c r="L295" s="16"/>
      <c r="M295" s="16"/>
      <c r="N295" s="16"/>
      <c r="O295" s="16"/>
      <c r="P295" s="16"/>
      <c r="Q295" s="16"/>
      <c r="R295" s="16"/>
      <c r="S295" s="16"/>
      <c r="T295" s="16"/>
      <c r="U295" s="16"/>
      <c r="V295" s="16"/>
      <c r="W295" s="16"/>
      <c r="X295" s="16"/>
      <c r="Y295" s="16"/>
      <c r="Z295" s="16"/>
      <c r="AA295" s="16"/>
      <c r="AB295" s="16"/>
      <c r="AC295" s="16"/>
      <c r="AD295" s="16"/>
      <c r="AE295" s="16"/>
    </row>
    <row r="296" spans="1:31" ht="42" customHeight="1" thickBot="1">
      <c r="A296" s="636"/>
      <c r="B296" s="886"/>
      <c r="C296" s="879"/>
      <c r="D296" s="598"/>
      <c r="E296" s="620"/>
      <c r="F296" s="42" t="s">
        <v>659</v>
      </c>
      <c r="H296" s="593"/>
      <c r="I296" s="582"/>
      <c r="J296" s="586"/>
      <c r="L296" s="16"/>
      <c r="M296" s="16"/>
      <c r="N296" s="16"/>
      <c r="O296" s="16"/>
      <c r="P296" s="16"/>
      <c r="Q296" s="16"/>
      <c r="R296" s="16"/>
      <c r="S296" s="16"/>
      <c r="T296" s="16"/>
      <c r="U296" s="16"/>
      <c r="V296" s="16"/>
      <c r="W296" s="16"/>
      <c r="X296" s="16"/>
      <c r="Y296" s="16"/>
      <c r="Z296" s="16"/>
      <c r="AA296" s="16"/>
      <c r="AB296" s="16"/>
      <c r="AC296" s="16"/>
      <c r="AD296" s="16"/>
      <c r="AE296" s="16"/>
    </row>
    <row r="297" spans="1:31" ht="8.1" customHeight="1" thickBot="1">
      <c r="A297" s="636"/>
      <c r="B297" s="51"/>
      <c r="C297" s="45"/>
      <c r="D297" s="35"/>
      <c r="E297" s="324"/>
      <c r="F297" s="39"/>
      <c r="G297" s="39"/>
      <c r="H297" s="46"/>
      <c r="I297" s="46"/>
      <c r="J297" s="47"/>
      <c r="L297" s="16"/>
      <c r="M297" s="16"/>
      <c r="N297" s="16"/>
      <c r="O297" s="16"/>
      <c r="P297" s="16"/>
      <c r="Q297" s="16"/>
      <c r="R297" s="16"/>
      <c r="S297" s="16"/>
      <c r="T297" s="16"/>
      <c r="U297" s="16"/>
      <c r="V297" s="16"/>
      <c r="W297" s="16"/>
      <c r="X297" s="16"/>
      <c r="Y297" s="16"/>
      <c r="Z297" s="16"/>
      <c r="AA297" s="16"/>
      <c r="AB297" s="16"/>
      <c r="AC297" s="16"/>
      <c r="AD297" s="16"/>
      <c r="AE297" s="16"/>
    </row>
    <row r="298" spans="1:31" ht="42" customHeight="1" thickBot="1">
      <c r="A298" s="636"/>
      <c r="B298" s="646" t="s">
        <v>925</v>
      </c>
      <c r="C298" s="610">
        <f>C291+1</f>
        <v>43</v>
      </c>
      <c r="D298" s="634" t="s">
        <v>863</v>
      </c>
      <c r="E298" s="575" t="s">
        <v>864</v>
      </c>
      <c r="F298" s="31" t="s">
        <v>643</v>
      </c>
      <c r="H298" s="577" t="s">
        <v>871</v>
      </c>
      <c r="I298" s="580" t="s">
        <v>648</v>
      </c>
      <c r="J298" s="32" t="s">
        <v>926</v>
      </c>
      <c r="L298" s="16"/>
      <c r="M298" s="16"/>
      <c r="N298" s="16"/>
      <c r="O298" s="16"/>
      <c r="P298" s="16"/>
      <c r="Q298" s="16"/>
      <c r="R298" s="16"/>
      <c r="S298" s="16"/>
      <c r="T298" s="16"/>
      <c r="U298" s="16"/>
      <c r="V298" s="16"/>
      <c r="W298" s="16"/>
      <c r="X298" s="16"/>
      <c r="Y298" s="16"/>
      <c r="Z298" s="16"/>
      <c r="AA298" s="16"/>
      <c r="AB298" s="16"/>
      <c r="AC298" s="16"/>
      <c r="AD298" s="16"/>
      <c r="AE298" s="16"/>
    </row>
    <row r="299" spans="1:31" ht="69" customHeight="1" thickBot="1">
      <c r="A299" s="636"/>
      <c r="B299" s="647"/>
      <c r="C299" s="611"/>
      <c r="D299" s="598"/>
      <c r="E299" s="619"/>
      <c r="F299" s="31" t="s">
        <v>650</v>
      </c>
      <c r="H299" s="578"/>
      <c r="I299" s="581"/>
      <c r="J299" s="585"/>
      <c r="L299" s="16"/>
      <c r="M299" s="16"/>
      <c r="N299" s="16"/>
      <c r="O299" s="16"/>
      <c r="P299" s="16"/>
      <c r="Q299" s="16"/>
      <c r="R299" s="16"/>
      <c r="S299" s="16"/>
      <c r="T299" s="16"/>
      <c r="U299" s="16"/>
      <c r="V299" s="16"/>
      <c r="W299" s="16"/>
      <c r="X299" s="16"/>
      <c r="Y299" s="16"/>
      <c r="Z299" s="16"/>
      <c r="AA299" s="16"/>
      <c r="AB299" s="16"/>
      <c r="AC299" s="16"/>
      <c r="AD299" s="16"/>
      <c r="AE299" s="16"/>
    </row>
    <row r="300" spans="1:31" ht="42" customHeight="1" thickBot="1">
      <c r="A300" s="636"/>
      <c r="B300" s="647"/>
      <c r="C300" s="611"/>
      <c r="D300" s="634" t="s">
        <v>865</v>
      </c>
      <c r="E300" s="618" t="s">
        <v>866</v>
      </c>
      <c r="F300" s="31" t="s">
        <v>651</v>
      </c>
      <c r="H300" s="579"/>
      <c r="I300" s="581"/>
      <c r="J300" s="585"/>
      <c r="L300" s="16"/>
      <c r="M300" s="16"/>
      <c r="N300" s="16"/>
      <c r="O300" s="16"/>
      <c r="P300" s="16"/>
      <c r="Q300" s="16"/>
      <c r="R300" s="16"/>
      <c r="S300" s="16"/>
      <c r="T300" s="16"/>
      <c r="U300" s="16"/>
      <c r="V300" s="16"/>
      <c r="W300" s="16"/>
      <c r="X300" s="16"/>
      <c r="Y300" s="16"/>
      <c r="Z300" s="16"/>
      <c r="AA300" s="16"/>
      <c r="AB300" s="16"/>
      <c r="AC300" s="16"/>
      <c r="AD300" s="16"/>
      <c r="AE300" s="16"/>
    </row>
    <row r="301" spans="1:31" ht="42" customHeight="1" thickBot="1">
      <c r="A301" s="636"/>
      <c r="B301" s="647"/>
      <c r="C301" s="611"/>
      <c r="D301" s="598"/>
      <c r="E301" s="619"/>
      <c r="F301" s="33" t="s">
        <v>654</v>
      </c>
      <c r="H301" s="591" t="s">
        <v>874</v>
      </c>
      <c r="I301" s="581"/>
      <c r="J301" s="585"/>
      <c r="L301" s="16"/>
      <c r="M301" s="16"/>
      <c r="N301" s="16"/>
      <c r="O301" s="16"/>
      <c r="P301" s="16"/>
      <c r="Q301" s="16"/>
      <c r="R301" s="16"/>
      <c r="S301" s="16"/>
      <c r="T301" s="16"/>
      <c r="U301" s="16"/>
      <c r="V301" s="16"/>
      <c r="W301" s="16"/>
      <c r="X301" s="16"/>
      <c r="Y301" s="16"/>
      <c r="Z301" s="16"/>
      <c r="AA301" s="16"/>
      <c r="AB301" s="16"/>
      <c r="AC301" s="16"/>
      <c r="AD301" s="16"/>
      <c r="AE301" s="16"/>
    </row>
    <row r="302" spans="1:31" ht="42" customHeight="1" thickBot="1">
      <c r="A302" s="636"/>
      <c r="B302" s="647"/>
      <c r="C302" s="611"/>
      <c r="D302" s="634" t="s">
        <v>867</v>
      </c>
      <c r="E302" s="618" t="s">
        <v>927</v>
      </c>
      <c r="F302" s="33" t="s">
        <v>656</v>
      </c>
      <c r="H302" s="592"/>
      <c r="I302" s="581"/>
      <c r="J302" s="585"/>
      <c r="L302" s="16"/>
      <c r="M302" s="16"/>
      <c r="N302" s="16"/>
      <c r="O302" s="16"/>
      <c r="P302" s="16"/>
      <c r="Q302" s="16"/>
      <c r="R302" s="16"/>
      <c r="S302" s="16"/>
      <c r="T302" s="16"/>
      <c r="U302" s="16"/>
      <c r="V302" s="16"/>
      <c r="W302" s="16"/>
      <c r="X302" s="16"/>
      <c r="Y302" s="16"/>
      <c r="Z302" s="16"/>
      <c r="AA302" s="16"/>
      <c r="AB302" s="16"/>
      <c r="AC302" s="16"/>
      <c r="AD302" s="16"/>
      <c r="AE302" s="16"/>
    </row>
    <row r="303" spans="1:31" ht="42" customHeight="1" thickBot="1">
      <c r="A303" s="636"/>
      <c r="B303" s="647"/>
      <c r="C303" s="612"/>
      <c r="D303" s="598"/>
      <c r="E303" s="620"/>
      <c r="F303" s="42" t="s">
        <v>659</v>
      </c>
      <c r="H303" s="644"/>
      <c r="I303" s="642"/>
      <c r="J303" s="643"/>
      <c r="L303" s="16"/>
      <c r="M303" s="16"/>
      <c r="N303" s="16"/>
      <c r="O303" s="16"/>
      <c r="P303" s="16"/>
      <c r="Q303" s="16"/>
      <c r="R303" s="16"/>
      <c r="S303" s="16"/>
      <c r="T303" s="16"/>
      <c r="U303" s="16"/>
      <c r="V303" s="16"/>
      <c r="W303" s="16"/>
      <c r="X303" s="16"/>
      <c r="Y303" s="16"/>
      <c r="Z303" s="16"/>
      <c r="AA303" s="16"/>
      <c r="AB303" s="16"/>
      <c r="AC303" s="16"/>
      <c r="AD303" s="16"/>
      <c r="AE303" s="16"/>
    </row>
    <row r="304" spans="1:31" ht="8.1" customHeight="1" thickBot="1">
      <c r="A304" s="636"/>
      <c r="B304" s="647"/>
      <c r="C304" s="45"/>
      <c r="D304" s="35"/>
      <c r="E304" s="324"/>
      <c r="F304" s="39"/>
      <c r="G304" s="39"/>
      <c r="H304" s="46"/>
      <c r="I304" s="46"/>
      <c r="J304" s="47"/>
      <c r="L304" s="16"/>
      <c r="M304" s="16"/>
      <c r="N304" s="16"/>
      <c r="O304" s="16"/>
      <c r="P304" s="16"/>
      <c r="Q304" s="16"/>
      <c r="R304" s="16"/>
      <c r="S304" s="16"/>
      <c r="T304" s="16"/>
      <c r="U304" s="16"/>
      <c r="V304" s="16"/>
      <c r="W304" s="16"/>
      <c r="X304" s="16"/>
      <c r="Y304" s="16"/>
      <c r="Z304" s="16"/>
      <c r="AA304" s="16"/>
      <c r="AB304" s="16"/>
      <c r="AC304" s="16"/>
      <c r="AD304" s="16"/>
      <c r="AE304" s="16"/>
    </row>
    <row r="305" spans="1:31" ht="42" customHeight="1" thickBot="1">
      <c r="A305" s="636"/>
      <c r="B305" s="647"/>
      <c r="C305" s="610">
        <f>C298+1</f>
        <v>44</v>
      </c>
      <c r="D305" s="587" t="s">
        <v>877</v>
      </c>
      <c r="E305" s="589" t="s">
        <v>928</v>
      </c>
      <c r="F305" s="31" t="s">
        <v>643</v>
      </c>
      <c r="H305" s="577" t="s">
        <v>647</v>
      </c>
      <c r="I305" s="580" t="s">
        <v>709</v>
      </c>
      <c r="J305" s="32" t="s">
        <v>926</v>
      </c>
      <c r="L305" s="16"/>
      <c r="M305" s="16"/>
      <c r="N305" s="16"/>
      <c r="O305" s="16"/>
      <c r="P305" s="16"/>
      <c r="Q305" s="16"/>
      <c r="R305" s="16"/>
      <c r="S305" s="16"/>
      <c r="T305" s="16"/>
      <c r="U305" s="16"/>
      <c r="V305" s="16"/>
      <c r="W305" s="16"/>
      <c r="X305" s="16"/>
      <c r="Y305" s="16"/>
      <c r="Z305" s="16"/>
      <c r="AA305" s="16"/>
      <c r="AB305" s="16"/>
      <c r="AC305" s="16"/>
      <c r="AD305" s="16"/>
      <c r="AE305" s="16"/>
    </row>
    <row r="306" spans="1:31" ht="74.25" customHeight="1" thickBot="1">
      <c r="A306" s="636"/>
      <c r="B306" s="647"/>
      <c r="C306" s="611"/>
      <c r="D306" s="587"/>
      <c r="E306" s="590"/>
      <c r="F306" s="31" t="s">
        <v>650</v>
      </c>
      <c r="H306" s="578"/>
      <c r="I306" s="581"/>
      <c r="J306" s="585"/>
      <c r="L306" s="16"/>
      <c r="M306" s="16"/>
      <c r="N306" s="16"/>
      <c r="O306" s="16"/>
      <c r="P306" s="16"/>
      <c r="Q306" s="16"/>
      <c r="R306" s="16"/>
      <c r="S306" s="16"/>
      <c r="T306" s="16"/>
      <c r="U306" s="16"/>
      <c r="V306" s="16"/>
      <c r="W306" s="16"/>
      <c r="X306" s="16"/>
      <c r="Y306" s="16"/>
      <c r="Z306" s="16"/>
      <c r="AA306" s="16"/>
      <c r="AB306" s="16"/>
      <c r="AC306" s="16"/>
      <c r="AD306" s="16"/>
      <c r="AE306" s="16"/>
    </row>
    <row r="307" spans="1:31" ht="74.25" customHeight="1" thickBot="1">
      <c r="A307" s="636"/>
      <c r="B307" s="647"/>
      <c r="C307" s="611"/>
      <c r="D307" s="587" t="s">
        <v>879</v>
      </c>
      <c r="E307" s="589" t="s">
        <v>929</v>
      </c>
      <c r="F307" s="31" t="s">
        <v>651</v>
      </c>
      <c r="H307" s="650"/>
      <c r="I307" s="581"/>
      <c r="J307" s="585"/>
      <c r="L307" s="16"/>
      <c r="M307" s="16"/>
      <c r="N307" s="16"/>
      <c r="O307" s="16"/>
      <c r="P307" s="16"/>
      <c r="Q307" s="16"/>
      <c r="R307" s="16"/>
      <c r="S307" s="16"/>
      <c r="T307" s="16"/>
      <c r="U307" s="16"/>
      <c r="V307" s="16"/>
      <c r="W307" s="16"/>
      <c r="X307" s="16"/>
      <c r="Y307" s="16"/>
      <c r="Z307" s="16"/>
      <c r="AA307" s="16"/>
      <c r="AB307" s="16"/>
      <c r="AC307" s="16"/>
      <c r="AD307" s="16"/>
      <c r="AE307" s="16"/>
    </row>
    <row r="308" spans="1:31" ht="42" customHeight="1" thickBot="1">
      <c r="A308" s="636"/>
      <c r="B308" s="647"/>
      <c r="C308" s="611"/>
      <c r="D308" s="587"/>
      <c r="E308" s="590"/>
      <c r="F308" s="33" t="s">
        <v>654</v>
      </c>
      <c r="H308" s="591" t="s">
        <v>655</v>
      </c>
      <c r="I308" s="581"/>
      <c r="J308" s="585"/>
      <c r="L308" s="16"/>
      <c r="M308" s="16"/>
      <c r="N308" s="16"/>
      <c r="O308" s="16"/>
      <c r="P308" s="16"/>
      <c r="Q308" s="16"/>
      <c r="R308" s="16"/>
      <c r="S308" s="16"/>
      <c r="T308" s="16"/>
      <c r="U308" s="16"/>
      <c r="V308" s="16"/>
      <c r="W308" s="16"/>
      <c r="X308" s="16"/>
      <c r="Y308" s="16"/>
      <c r="Z308" s="16"/>
      <c r="AA308" s="16"/>
      <c r="AB308" s="16"/>
      <c r="AC308" s="16"/>
      <c r="AD308" s="16"/>
      <c r="AE308" s="16"/>
    </row>
    <row r="309" spans="1:31" ht="42" customHeight="1" thickBot="1">
      <c r="A309" s="636"/>
      <c r="B309" s="647"/>
      <c r="C309" s="611"/>
      <c r="D309" s="587" t="s">
        <v>881</v>
      </c>
      <c r="E309" s="589" t="s">
        <v>930</v>
      </c>
      <c r="F309" s="33" t="s">
        <v>656</v>
      </c>
      <c r="H309" s="592"/>
      <c r="I309" s="581"/>
      <c r="J309" s="585"/>
      <c r="L309" s="16"/>
      <c r="M309" s="16"/>
      <c r="N309" s="16"/>
      <c r="O309" s="16"/>
      <c r="P309" s="16"/>
      <c r="Q309" s="16"/>
      <c r="R309" s="16"/>
      <c r="S309" s="16"/>
      <c r="T309" s="16"/>
      <c r="U309" s="16"/>
      <c r="V309" s="16"/>
      <c r="W309" s="16"/>
      <c r="X309" s="16"/>
      <c r="Y309" s="16"/>
      <c r="Z309" s="16"/>
      <c r="AA309" s="16"/>
      <c r="AB309" s="16"/>
      <c r="AC309" s="16"/>
      <c r="AD309" s="16"/>
      <c r="AE309" s="16"/>
    </row>
    <row r="310" spans="1:31" ht="42" customHeight="1" thickBot="1">
      <c r="A310" s="636"/>
      <c r="B310" s="647"/>
      <c r="C310" s="649"/>
      <c r="D310" s="587"/>
      <c r="E310" s="590"/>
      <c r="F310" s="42" t="s">
        <v>659</v>
      </c>
      <c r="H310" s="651"/>
      <c r="I310" s="642"/>
      <c r="J310" s="643"/>
      <c r="L310" s="16"/>
      <c r="M310" s="16"/>
      <c r="N310" s="16"/>
      <c r="O310" s="16"/>
      <c r="P310" s="16"/>
      <c r="Q310" s="16"/>
      <c r="R310" s="16"/>
      <c r="S310" s="16"/>
      <c r="T310" s="16"/>
      <c r="U310" s="16"/>
      <c r="V310" s="16"/>
      <c r="W310" s="16"/>
      <c r="X310" s="16"/>
      <c r="Y310" s="16"/>
      <c r="Z310" s="16"/>
      <c r="AA310" s="16"/>
      <c r="AB310" s="16"/>
      <c r="AC310" s="16"/>
      <c r="AD310" s="16"/>
      <c r="AE310" s="16"/>
    </row>
    <row r="311" spans="1:31" ht="8.1" customHeight="1" thickBot="1">
      <c r="A311" s="636"/>
      <c r="B311" s="647"/>
      <c r="C311" s="45"/>
      <c r="D311" s="35"/>
      <c r="E311" s="324"/>
      <c r="F311" s="39"/>
      <c r="G311" s="39"/>
      <c r="H311" s="46"/>
      <c r="I311" s="46"/>
      <c r="J311" s="47"/>
      <c r="L311" s="16"/>
      <c r="M311" s="16"/>
      <c r="N311" s="16"/>
      <c r="O311" s="16"/>
      <c r="P311" s="16"/>
      <c r="Q311" s="16"/>
      <c r="R311" s="16"/>
      <c r="S311" s="16"/>
      <c r="T311" s="16"/>
      <c r="U311" s="16"/>
      <c r="V311" s="16"/>
      <c r="W311" s="16"/>
      <c r="X311" s="16"/>
      <c r="Y311" s="16"/>
      <c r="Z311" s="16"/>
      <c r="AA311" s="16"/>
      <c r="AB311" s="16"/>
      <c r="AC311" s="16"/>
      <c r="AD311" s="16"/>
      <c r="AE311" s="16"/>
    </row>
    <row r="312" spans="1:31" ht="42" customHeight="1" thickBot="1">
      <c r="A312" s="636"/>
      <c r="B312" s="647"/>
      <c r="C312" s="610">
        <f>C305+1</f>
        <v>45</v>
      </c>
      <c r="D312" s="587" t="s">
        <v>883</v>
      </c>
      <c r="E312" s="589" t="s">
        <v>884</v>
      </c>
      <c r="F312" s="31" t="s">
        <v>643</v>
      </c>
      <c r="H312" s="577" t="s">
        <v>647</v>
      </c>
      <c r="I312" s="580" t="s">
        <v>670</v>
      </c>
      <c r="J312" s="32" t="s">
        <v>926</v>
      </c>
      <c r="L312" s="16"/>
      <c r="M312" s="16"/>
      <c r="N312" s="16"/>
      <c r="O312" s="16"/>
      <c r="P312" s="16"/>
      <c r="Q312" s="16"/>
      <c r="R312" s="16"/>
      <c r="S312" s="16"/>
      <c r="T312" s="16"/>
      <c r="U312" s="16"/>
      <c r="V312" s="16"/>
      <c r="W312" s="16"/>
      <c r="X312" s="16"/>
      <c r="Y312" s="16"/>
      <c r="Z312" s="16"/>
      <c r="AA312" s="16"/>
      <c r="AB312" s="16"/>
      <c r="AC312" s="16"/>
      <c r="AD312" s="16"/>
      <c r="AE312" s="16"/>
    </row>
    <row r="313" spans="1:31" ht="66.75" customHeight="1" thickBot="1">
      <c r="A313" s="636"/>
      <c r="B313" s="647"/>
      <c r="C313" s="611"/>
      <c r="D313" s="587"/>
      <c r="E313" s="590"/>
      <c r="F313" s="31" t="s">
        <v>650</v>
      </c>
      <c r="H313" s="578"/>
      <c r="I313" s="581"/>
      <c r="J313" s="585"/>
      <c r="L313" s="16"/>
      <c r="M313" s="16"/>
      <c r="N313" s="16"/>
      <c r="O313" s="16"/>
      <c r="P313" s="16"/>
      <c r="Q313" s="16"/>
      <c r="R313" s="16"/>
      <c r="S313" s="16"/>
      <c r="T313" s="16"/>
      <c r="U313" s="16"/>
      <c r="V313" s="16"/>
      <c r="W313" s="16"/>
      <c r="X313" s="16"/>
      <c r="Y313" s="16"/>
      <c r="Z313" s="16"/>
      <c r="AA313" s="16"/>
      <c r="AB313" s="16"/>
      <c r="AC313" s="16"/>
      <c r="AD313" s="16"/>
      <c r="AE313" s="16"/>
    </row>
    <row r="314" spans="1:31" ht="42" customHeight="1" thickBot="1">
      <c r="A314" s="636"/>
      <c r="B314" s="647"/>
      <c r="C314" s="611"/>
      <c r="D314" s="587" t="s">
        <v>885</v>
      </c>
      <c r="E314" s="589" t="s">
        <v>931</v>
      </c>
      <c r="F314" s="31" t="s">
        <v>651</v>
      </c>
      <c r="H314" s="650"/>
      <c r="I314" s="581"/>
      <c r="J314" s="585"/>
      <c r="L314" s="16"/>
      <c r="M314" s="16"/>
      <c r="N314" s="16"/>
      <c r="O314" s="16"/>
      <c r="P314" s="16"/>
      <c r="Q314" s="16"/>
      <c r="R314" s="16"/>
      <c r="S314" s="16"/>
      <c r="T314" s="16"/>
      <c r="U314" s="16"/>
      <c r="V314" s="16"/>
      <c r="W314" s="16"/>
      <c r="X314" s="16"/>
      <c r="Y314" s="16"/>
      <c r="Z314" s="16"/>
      <c r="AA314" s="16"/>
      <c r="AB314" s="16"/>
      <c r="AC314" s="16"/>
      <c r="AD314" s="16"/>
      <c r="AE314" s="16"/>
    </row>
    <row r="315" spans="1:31" ht="42" customHeight="1" thickBot="1">
      <c r="A315" s="636"/>
      <c r="B315" s="647"/>
      <c r="C315" s="611"/>
      <c r="D315" s="587"/>
      <c r="E315" s="590"/>
      <c r="F315" s="33" t="s">
        <v>654</v>
      </c>
      <c r="H315" s="591" t="s">
        <v>655</v>
      </c>
      <c r="I315" s="581"/>
      <c r="J315" s="585"/>
      <c r="L315" s="16"/>
      <c r="M315" s="16"/>
      <c r="N315" s="16"/>
      <c r="O315" s="16"/>
      <c r="P315" s="16"/>
      <c r="Q315" s="16"/>
      <c r="R315" s="16"/>
      <c r="S315" s="16"/>
      <c r="T315" s="16"/>
      <c r="U315" s="16"/>
      <c r="V315" s="16"/>
      <c r="W315" s="16"/>
      <c r="X315" s="16"/>
      <c r="Y315" s="16"/>
      <c r="Z315" s="16"/>
      <c r="AA315" s="16"/>
      <c r="AB315" s="16"/>
      <c r="AC315" s="16"/>
      <c r="AD315" s="16"/>
      <c r="AE315" s="16"/>
    </row>
    <row r="316" spans="1:31" ht="42" customHeight="1" thickBot="1">
      <c r="A316" s="636"/>
      <c r="B316" s="647"/>
      <c r="C316" s="611"/>
      <c r="D316" s="587" t="s">
        <v>887</v>
      </c>
      <c r="E316" s="589" t="s">
        <v>932</v>
      </c>
      <c r="F316" s="33" t="s">
        <v>656</v>
      </c>
      <c r="H316" s="592"/>
      <c r="I316" s="581"/>
      <c r="J316" s="585"/>
      <c r="L316" s="16"/>
      <c r="M316" s="16"/>
      <c r="N316" s="16"/>
      <c r="O316" s="16"/>
      <c r="P316" s="16"/>
      <c r="Q316" s="16"/>
      <c r="R316" s="16"/>
      <c r="S316" s="16"/>
      <c r="T316" s="16"/>
      <c r="U316" s="16"/>
      <c r="V316" s="16"/>
      <c r="W316" s="16"/>
      <c r="X316" s="16"/>
      <c r="Y316" s="16"/>
      <c r="Z316" s="16"/>
      <c r="AA316" s="16"/>
      <c r="AB316" s="16"/>
      <c r="AC316" s="16"/>
      <c r="AD316" s="16"/>
      <c r="AE316" s="16"/>
    </row>
    <row r="317" spans="1:31" ht="42" customHeight="1" thickBot="1">
      <c r="A317" s="637"/>
      <c r="B317" s="648"/>
      <c r="C317" s="649"/>
      <c r="D317" s="587"/>
      <c r="E317" s="590"/>
      <c r="F317" s="42" t="s">
        <v>659</v>
      </c>
      <c r="H317" s="651"/>
      <c r="I317" s="642"/>
      <c r="J317" s="643"/>
      <c r="L317" s="16"/>
      <c r="M317" s="16"/>
      <c r="N317" s="16"/>
      <c r="O317" s="16"/>
      <c r="P317" s="16"/>
      <c r="Q317" s="16"/>
      <c r="R317" s="16"/>
      <c r="S317" s="16"/>
      <c r="T317" s="16"/>
      <c r="U317" s="16"/>
      <c r="V317" s="16"/>
      <c r="W317" s="16"/>
      <c r="X317" s="16"/>
      <c r="Y317" s="16"/>
      <c r="Z317" s="16"/>
      <c r="AA317" s="16"/>
      <c r="AB317" s="16"/>
      <c r="AC317" s="16"/>
      <c r="AD317" s="16"/>
      <c r="AE317" s="16"/>
    </row>
    <row r="318" spans="1:31" ht="8.1" customHeight="1" thickBot="1">
      <c r="A318" s="51"/>
      <c r="B318" s="54"/>
      <c r="C318" s="45"/>
      <c r="D318" s="35"/>
      <c r="E318" s="324"/>
      <c r="F318" s="39"/>
      <c r="G318" s="39"/>
      <c r="H318" s="46"/>
      <c r="I318" s="46"/>
      <c r="J318" s="47"/>
      <c r="L318" s="16"/>
      <c r="M318" s="16"/>
      <c r="N318" s="16"/>
      <c r="O318" s="16"/>
      <c r="P318" s="16"/>
      <c r="Q318" s="16"/>
      <c r="R318" s="16"/>
      <c r="S318" s="16"/>
      <c r="T318" s="16"/>
      <c r="U318" s="16"/>
      <c r="V318" s="16"/>
      <c r="W318" s="16"/>
      <c r="X318" s="16"/>
      <c r="Y318" s="16"/>
      <c r="Z318" s="16"/>
      <c r="AA318" s="16"/>
      <c r="AB318" s="16"/>
      <c r="AC318" s="16"/>
      <c r="AD318" s="16"/>
      <c r="AE318" s="16"/>
    </row>
    <row r="319" spans="1:31" ht="69.75" customHeight="1" thickBot="1">
      <c r="A319" s="652" t="s">
        <v>933</v>
      </c>
      <c r="B319" s="654" t="s">
        <v>934</v>
      </c>
      <c r="C319" s="610">
        <f>C312+1</f>
        <v>46</v>
      </c>
      <c r="D319" s="587" t="s">
        <v>935</v>
      </c>
      <c r="E319" s="575" t="s">
        <v>936</v>
      </c>
      <c r="F319" s="31" t="s">
        <v>643</v>
      </c>
      <c r="H319" s="577" t="s">
        <v>647</v>
      </c>
      <c r="I319" s="580" t="s">
        <v>678</v>
      </c>
      <c r="J319" s="32" t="s">
        <v>937</v>
      </c>
      <c r="L319" s="16"/>
      <c r="M319" s="16"/>
      <c r="N319" s="16"/>
      <c r="O319" s="16"/>
      <c r="P319" s="16"/>
      <c r="Q319" s="16"/>
      <c r="R319" s="16"/>
      <c r="S319" s="16"/>
      <c r="T319" s="16"/>
      <c r="U319" s="16"/>
      <c r="V319" s="16"/>
      <c r="W319" s="16"/>
      <c r="X319" s="16"/>
      <c r="Y319" s="16"/>
      <c r="Z319" s="16"/>
      <c r="AA319" s="16"/>
      <c r="AB319" s="16"/>
      <c r="AC319" s="16"/>
      <c r="AD319" s="16"/>
      <c r="AE319" s="16"/>
    </row>
    <row r="320" spans="1:31" ht="97.5" customHeight="1" thickBot="1">
      <c r="A320" s="653"/>
      <c r="B320" s="655"/>
      <c r="C320" s="611"/>
      <c r="D320" s="588"/>
      <c r="E320" s="576"/>
      <c r="F320" s="31" t="s">
        <v>650</v>
      </c>
      <c r="H320" s="578"/>
      <c r="I320" s="581"/>
      <c r="J320" s="602"/>
      <c r="L320" s="16"/>
      <c r="M320" s="16"/>
      <c r="N320" s="16"/>
      <c r="O320" s="16"/>
      <c r="P320" s="16"/>
      <c r="Q320" s="16"/>
      <c r="R320" s="16"/>
      <c r="S320" s="16"/>
      <c r="T320" s="16"/>
      <c r="U320" s="16"/>
      <c r="V320" s="16"/>
      <c r="W320" s="16"/>
      <c r="X320" s="16"/>
      <c r="Y320" s="16"/>
      <c r="Z320" s="16"/>
      <c r="AA320" s="16"/>
      <c r="AB320" s="16"/>
      <c r="AC320" s="16"/>
      <c r="AD320" s="16"/>
      <c r="AE320" s="16"/>
    </row>
    <row r="321" spans="1:31" ht="42" customHeight="1" thickBot="1">
      <c r="A321" s="653"/>
      <c r="B321" s="655"/>
      <c r="C321" s="611"/>
      <c r="D321" s="587" t="s">
        <v>938</v>
      </c>
      <c r="E321" s="594" t="s">
        <v>939</v>
      </c>
      <c r="F321" s="31" t="s">
        <v>651</v>
      </c>
      <c r="H321" s="650"/>
      <c r="I321" s="581"/>
      <c r="J321" s="603"/>
      <c r="L321" s="16"/>
      <c r="M321" s="16"/>
      <c r="N321" s="16"/>
      <c r="O321" s="16"/>
      <c r="P321" s="16"/>
      <c r="Q321" s="16"/>
      <c r="R321" s="16"/>
      <c r="S321" s="16"/>
      <c r="T321" s="16"/>
      <c r="U321" s="16"/>
      <c r="V321" s="16"/>
      <c r="W321" s="16"/>
      <c r="X321" s="16"/>
      <c r="Y321" s="16"/>
      <c r="Z321" s="16"/>
      <c r="AA321" s="16"/>
      <c r="AB321" s="16"/>
      <c r="AC321" s="16"/>
      <c r="AD321" s="16"/>
      <c r="AE321" s="16"/>
    </row>
    <row r="322" spans="1:31" ht="54.95" customHeight="1" thickBot="1">
      <c r="A322" s="653"/>
      <c r="B322" s="655"/>
      <c r="C322" s="611"/>
      <c r="D322" s="588"/>
      <c r="E322" s="595"/>
      <c r="F322" s="33" t="s">
        <v>654</v>
      </c>
      <c r="H322" s="591" t="s">
        <v>655</v>
      </c>
      <c r="I322" s="581"/>
      <c r="J322" s="603"/>
      <c r="L322" s="16"/>
      <c r="M322" s="16"/>
      <c r="N322" s="16"/>
      <c r="O322" s="16"/>
      <c r="P322" s="16"/>
      <c r="Q322" s="16"/>
      <c r="R322" s="16"/>
      <c r="S322" s="16"/>
      <c r="T322" s="16"/>
      <c r="U322" s="16"/>
      <c r="V322" s="16"/>
      <c r="W322" s="16"/>
      <c r="X322" s="16"/>
      <c r="Y322" s="16"/>
      <c r="Z322" s="16"/>
      <c r="AA322" s="16"/>
      <c r="AB322" s="16"/>
      <c r="AC322" s="16"/>
      <c r="AD322" s="16"/>
      <c r="AE322" s="16"/>
    </row>
    <row r="323" spans="1:31" ht="42" customHeight="1" thickBot="1">
      <c r="A323" s="653"/>
      <c r="B323" s="655"/>
      <c r="C323" s="611"/>
      <c r="D323" s="587" t="s">
        <v>940</v>
      </c>
      <c r="E323" s="594" t="s">
        <v>941</v>
      </c>
      <c r="F323" s="33" t="s">
        <v>656</v>
      </c>
      <c r="H323" s="592"/>
      <c r="I323" s="581"/>
      <c r="J323" s="603"/>
      <c r="L323" s="16"/>
      <c r="M323" s="16"/>
      <c r="N323" s="16"/>
      <c r="O323" s="16"/>
      <c r="P323" s="16"/>
      <c r="Q323" s="16"/>
      <c r="R323" s="16"/>
      <c r="S323" s="16"/>
      <c r="T323" s="16"/>
      <c r="U323" s="16"/>
      <c r="V323" s="16"/>
      <c r="W323" s="16"/>
      <c r="X323" s="16"/>
      <c r="Y323" s="16"/>
      <c r="Z323" s="16"/>
      <c r="AA323" s="16"/>
      <c r="AB323" s="16"/>
      <c r="AC323" s="16"/>
      <c r="AD323" s="16"/>
      <c r="AE323" s="16"/>
    </row>
    <row r="324" spans="1:31" ht="42" customHeight="1" thickBot="1">
      <c r="A324" s="653"/>
      <c r="B324" s="656"/>
      <c r="C324" s="649"/>
      <c r="D324" s="588"/>
      <c r="E324" s="658"/>
      <c r="F324" s="42" t="s">
        <v>659</v>
      </c>
      <c r="H324" s="651"/>
      <c r="I324" s="642"/>
      <c r="J324" s="659"/>
      <c r="L324" s="16"/>
      <c r="M324" s="16"/>
      <c r="N324" s="16"/>
      <c r="O324" s="16"/>
      <c r="P324" s="16"/>
      <c r="Q324" s="16"/>
      <c r="R324" s="16"/>
      <c r="S324" s="16"/>
      <c r="T324" s="16"/>
      <c r="U324" s="16"/>
      <c r="V324" s="16"/>
      <c r="W324" s="16"/>
      <c r="X324" s="16"/>
      <c r="Y324" s="16"/>
      <c r="Z324" s="16"/>
      <c r="AA324" s="16"/>
      <c r="AB324" s="16"/>
      <c r="AC324" s="16"/>
      <c r="AD324" s="16"/>
      <c r="AE324" s="16"/>
    </row>
    <row r="325" spans="1:31" ht="8.1" customHeight="1" thickBot="1">
      <c r="A325" s="653"/>
      <c r="B325" s="656"/>
      <c r="C325" s="45"/>
      <c r="D325" s="35"/>
      <c r="E325" s="324"/>
      <c r="F325" s="39"/>
      <c r="G325" s="39"/>
      <c r="H325" s="46"/>
      <c r="I325" s="46"/>
      <c r="J325" s="47"/>
      <c r="L325" s="16"/>
      <c r="M325" s="16"/>
      <c r="N325" s="16"/>
      <c r="O325" s="16"/>
      <c r="P325" s="16"/>
      <c r="Q325" s="16"/>
      <c r="R325" s="16"/>
      <c r="S325" s="16"/>
      <c r="T325" s="16"/>
      <c r="U325" s="16"/>
      <c r="V325" s="16"/>
      <c r="W325" s="16"/>
      <c r="X325" s="16"/>
      <c r="Y325" s="16"/>
      <c r="Z325" s="16"/>
      <c r="AA325" s="16"/>
      <c r="AB325" s="16"/>
      <c r="AC325" s="16"/>
      <c r="AD325" s="16"/>
      <c r="AE325" s="16"/>
    </row>
    <row r="326" spans="1:31" ht="65.25" customHeight="1" thickBot="1">
      <c r="A326" s="653"/>
      <c r="B326" s="656"/>
      <c r="C326" s="610">
        <f>C319+1</f>
        <v>47</v>
      </c>
      <c r="D326" s="587" t="s">
        <v>942</v>
      </c>
      <c r="E326" s="594" t="s">
        <v>943</v>
      </c>
      <c r="F326" s="31" t="s">
        <v>643</v>
      </c>
      <c r="H326" s="577" t="s">
        <v>647</v>
      </c>
      <c r="I326" s="580" t="s">
        <v>687</v>
      </c>
      <c r="J326" s="32" t="s">
        <v>944</v>
      </c>
      <c r="L326" s="16"/>
      <c r="M326" s="16"/>
      <c r="N326" s="16"/>
      <c r="O326" s="16"/>
      <c r="P326" s="16"/>
      <c r="Q326" s="16"/>
      <c r="R326" s="16"/>
      <c r="S326" s="16"/>
      <c r="T326" s="16"/>
      <c r="U326" s="16"/>
      <c r="V326" s="16"/>
      <c r="W326" s="16"/>
      <c r="X326" s="16"/>
      <c r="Y326" s="16"/>
      <c r="Z326" s="16"/>
      <c r="AA326" s="16"/>
      <c r="AB326" s="16"/>
      <c r="AC326" s="16"/>
      <c r="AD326" s="16"/>
      <c r="AE326" s="16"/>
    </row>
    <row r="327" spans="1:31" ht="34.35" customHeight="1" thickBot="1">
      <c r="A327" s="653"/>
      <c r="B327" s="656"/>
      <c r="C327" s="611"/>
      <c r="D327" s="588"/>
      <c r="E327" s="658"/>
      <c r="F327" s="31" t="s">
        <v>650</v>
      </c>
      <c r="H327" s="578"/>
      <c r="I327" s="581"/>
      <c r="J327" s="585"/>
      <c r="L327" s="16"/>
      <c r="M327" s="16"/>
      <c r="N327" s="16"/>
      <c r="O327" s="16"/>
      <c r="P327" s="16"/>
      <c r="Q327" s="16"/>
      <c r="R327" s="16"/>
      <c r="S327" s="16"/>
      <c r="T327" s="16"/>
      <c r="U327" s="16"/>
      <c r="V327" s="16"/>
      <c r="W327" s="16"/>
      <c r="X327" s="16"/>
      <c r="Y327" s="16"/>
      <c r="Z327" s="16"/>
      <c r="AA327" s="16"/>
      <c r="AB327" s="16"/>
      <c r="AC327" s="16"/>
      <c r="AD327" s="16"/>
      <c r="AE327" s="16"/>
    </row>
    <row r="328" spans="1:31" ht="42" customHeight="1" thickBot="1">
      <c r="A328" s="653"/>
      <c r="B328" s="656"/>
      <c r="C328" s="611"/>
      <c r="D328" s="587" t="s">
        <v>945</v>
      </c>
      <c r="E328" s="589" t="s">
        <v>946</v>
      </c>
      <c r="F328" s="31" t="s">
        <v>651</v>
      </c>
      <c r="H328" s="650"/>
      <c r="I328" s="581"/>
      <c r="J328" s="585"/>
      <c r="L328" s="16"/>
      <c r="M328" s="16"/>
      <c r="N328" s="16"/>
      <c r="O328" s="16"/>
      <c r="P328" s="16"/>
      <c r="Q328" s="16"/>
      <c r="R328" s="16"/>
      <c r="S328" s="16"/>
      <c r="T328" s="16"/>
      <c r="U328" s="16"/>
      <c r="V328" s="16"/>
      <c r="W328" s="16"/>
      <c r="X328" s="16"/>
      <c r="Y328" s="16"/>
      <c r="Z328" s="16"/>
      <c r="AA328" s="16"/>
      <c r="AB328" s="16"/>
      <c r="AC328" s="16"/>
      <c r="AD328" s="16"/>
      <c r="AE328" s="16"/>
    </row>
    <row r="329" spans="1:31" ht="51.95" customHeight="1" thickBot="1">
      <c r="A329" s="653"/>
      <c r="B329" s="656"/>
      <c r="C329" s="611"/>
      <c r="D329" s="588"/>
      <c r="E329" s="590"/>
      <c r="F329" s="33" t="s">
        <v>654</v>
      </c>
      <c r="H329" s="591" t="s">
        <v>655</v>
      </c>
      <c r="I329" s="581"/>
      <c r="J329" s="585"/>
      <c r="L329" s="16"/>
      <c r="M329" s="16"/>
      <c r="N329" s="16"/>
      <c r="O329" s="16"/>
      <c r="P329" s="16"/>
      <c r="Q329" s="16"/>
      <c r="R329" s="16"/>
      <c r="S329" s="16"/>
      <c r="T329" s="16"/>
      <c r="U329" s="16"/>
      <c r="V329" s="16"/>
      <c r="W329" s="16"/>
      <c r="X329" s="16"/>
      <c r="Y329" s="16"/>
      <c r="Z329" s="16"/>
      <c r="AA329" s="16"/>
      <c r="AB329" s="16"/>
      <c r="AC329" s="16"/>
      <c r="AD329" s="16"/>
      <c r="AE329" s="16"/>
    </row>
    <row r="330" spans="1:31" ht="42" customHeight="1" thickBot="1">
      <c r="A330" s="653"/>
      <c r="B330" s="656"/>
      <c r="C330" s="611"/>
      <c r="D330" s="587" t="s">
        <v>947</v>
      </c>
      <c r="E330" s="589" t="s">
        <v>948</v>
      </c>
      <c r="F330" s="33" t="s">
        <v>656</v>
      </c>
      <c r="H330" s="592"/>
      <c r="I330" s="581"/>
      <c r="J330" s="585"/>
      <c r="L330" s="16"/>
      <c r="M330" s="16"/>
      <c r="N330" s="16"/>
      <c r="O330" s="16"/>
      <c r="P330" s="16"/>
      <c r="Q330" s="16"/>
      <c r="R330" s="16"/>
      <c r="S330" s="16"/>
      <c r="T330" s="16"/>
      <c r="U330" s="16"/>
      <c r="V330" s="16"/>
      <c r="W330" s="16"/>
      <c r="X330" s="16"/>
      <c r="Y330" s="16"/>
      <c r="Z330" s="16"/>
      <c r="AA330" s="16"/>
      <c r="AB330" s="16"/>
      <c r="AC330" s="16"/>
      <c r="AD330" s="16"/>
      <c r="AE330" s="16"/>
    </row>
    <row r="331" spans="1:31" ht="42" customHeight="1" thickBot="1">
      <c r="A331" s="653"/>
      <c r="B331" s="656"/>
      <c r="C331" s="649"/>
      <c r="D331" s="588"/>
      <c r="E331" s="590"/>
      <c r="F331" s="42" t="s">
        <v>659</v>
      </c>
      <c r="H331" s="651"/>
      <c r="I331" s="642"/>
      <c r="J331" s="643"/>
      <c r="L331" s="16"/>
      <c r="M331" s="16"/>
      <c r="N331" s="16"/>
      <c r="O331" s="16"/>
      <c r="P331" s="16"/>
      <c r="Q331" s="16"/>
      <c r="R331" s="16"/>
      <c r="S331" s="16"/>
      <c r="T331" s="16"/>
      <c r="U331" s="16"/>
      <c r="V331" s="16"/>
      <c r="W331" s="16"/>
      <c r="X331" s="16"/>
      <c r="Y331" s="16"/>
      <c r="Z331" s="16"/>
      <c r="AA331" s="16"/>
      <c r="AB331" s="16"/>
      <c r="AC331" s="16"/>
      <c r="AD331" s="16"/>
      <c r="AE331" s="16"/>
    </row>
    <row r="332" spans="1:31" ht="8.1" customHeight="1" thickBot="1">
      <c r="A332" s="653"/>
      <c r="B332" s="656"/>
      <c r="C332" s="45"/>
      <c r="D332" s="35"/>
      <c r="E332" s="324"/>
      <c r="F332" s="39"/>
      <c r="G332" s="39"/>
      <c r="H332" s="46"/>
      <c r="I332" s="46"/>
      <c r="J332" s="47"/>
      <c r="L332" s="16"/>
      <c r="M332" s="16"/>
      <c r="N332" s="16"/>
      <c r="O332" s="16"/>
      <c r="P332" s="16"/>
      <c r="Q332" s="16"/>
      <c r="R332" s="16"/>
      <c r="S332" s="16"/>
      <c r="T332" s="16"/>
      <c r="U332" s="16"/>
      <c r="V332" s="16"/>
      <c r="W332" s="16"/>
      <c r="X332" s="16"/>
      <c r="Y332" s="16"/>
      <c r="Z332" s="16"/>
      <c r="AA332" s="16"/>
      <c r="AB332" s="16"/>
      <c r="AC332" s="16"/>
      <c r="AD332" s="16"/>
      <c r="AE332" s="16"/>
    </row>
    <row r="333" spans="1:31" ht="67.5" customHeight="1" thickBot="1">
      <c r="A333" s="653"/>
      <c r="B333" s="656"/>
      <c r="C333" s="610">
        <f>C326+1</f>
        <v>48</v>
      </c>
      <c r="D333" s="587" t="s">
        <v>949</v>
      </c>
      <c r="E333" s="575" t="s">
        <v>950</v>
      </c>
      <c r="F333" s="31" t="s">
        <v>643</v>
      </c>
      <c r="H333" s="577" t="s">
        <v>647</v>
      </c>
      <c r="I333" s="580" t="s">
        <v>662</v>
      </c>
      <c r="J333" s="55" t="s">
        <v>951</v>
      </c>
      <c r="L333" s="16"/>
      <c r="M333" s="16"/>
      <c r="N333" s="16"/>
      <c r="O333" s="16"/>
      <c r="P333" s="16"/>
      <c r="Q333" s="16"/>
      <c r="R333" s="16"/>
      <c r="S333" s="16"/>
      <c r="T333" s="16"/>
      <c r="U333" s="16"/>
      <c r="V333" s="16"/>
      <c r="W333" s="16"/>
      <c r="X333" s="16"/>
      <c r="Y333" s="16"/>
      <c r="Z333" s="16"/>
      <c r="AA333" s="16"/>
      <c r="AB333" s="16"/>
      <c r="AC333" s="16"/>
      <c r="AD333" s="16"/>
      <c r="AE333" s="16"/>
    </row>
    <row r="334" spans="1:31" ht="66" customHeight="1" thickBot="1">
      <c r="A334" s="653"/>
      <c r="B334" s="656"/>
      <c r="C334" s="611"/>
      <c r="D334" s="588"/>
      <c r="E334" s="576"/>
      <c r="F334" s="31" t="s">
        <v>650</v>
      </c>
      <c r="H334" s="578"/>
      <c r="I334" s="581"/>
      <c r="J334" s="585"/>
      <c r="L334" s="16"/>
      <c r="M334" s="16"/>
      <c r="N334" s="16"/>
      <c r="O334" s="16"/>
      <c r="P334" s="16"/>
      <c r="Q334" s="16"/>
      <c r="R334" s="16"/>
      <c r="S334" s="16"/>
      <c r="T334" s="16"/>
      <c r="U334" s="16"/>
      <c r="V334" s="16"/>
      <c r="W334" s="16"/>
      <c r="X334" s="16"/>
      <c r="Y334" s="16"/>
      <c r="Z334" s="16"/>
      <c r="AA334" s="16"/>
      <c r="AB334" s="16"/>
      <c r="AC334" s="16"/>
      <c r="AD334" s="16"/>
      <c r="AE334" s="16"/>
    </row>
    <row r="335" spans="1:31" ht="42" customHeight="1" thickBot="1">
      <c r="A335" s="653"/>
      <c r="B335" s="656"/>
      <c r="C335" s="611"/>
      <c r="D335" s="587" t="s">
        <v>952</v>
      </c>
      <c r="E335" s="594" t="s">
        <v>953</v>
      </c>
      <c r="F335" s="31" t="s">
        <v>651</v>
      </c>
      <c r="H335" s="650"/>
      <c r="I335" s="581"/>
      <c r="J335" s="585"/>
      <c r="L335" s="16"/>
      <c r="M335" s="16"/>
      <c r="N335" s="16"/>
      <c r="O335" s="16"/>
      <c r="P335" s="16"/>
      <c r="Q335" s="16"/>
      <c r="R335" s="16"/>
      <c r="S335" s="16"/>
      <c r="T335" s="16"/>
      <c r="U335" s="16"/>
      <c r="V335" s="16"/>
      <c r="W335" s="16"/>
      <c r="X335" s="16"/>
      <c r="Y335" s="16"/>
      <c r="Z335" s="16"/>
      <c r="AA335" s="16"/>
      <c r="AB335" s="16"/>
      <c r="AC335" s="16"/>
      <c r="AD335" s="16"/>
      <c r="AE335" s="16"/>
    </row>
    <row r="336" spans="1:31" ht="42" customHeight="1" thickBot="1">
      <c r="A336" s="653"/>
      <c r="B336" s="656"/>
      <c r="C336" s="611"/>
      <c r="D336" s="588"/>
      <c r="E336" s="595"/>
      <c r="F336" s="33" t="s">
        <v>654</v>
      </c>
      <c r="H336" s="591" t="s">
        <v>655</v>
      </c>
      <c r="I336" s="581"/>
      <c r="J336" s="585"/>
      <c r="L336" s="16"/>
      <c r="M336" s="16"/>
      <c r="N336" s="16"/>
      <c r="O336" s="16"/>
      <c r="P336" s="16"/>
      <c r="Q336" s="16"/>
      <c r="R336" s="16"/>
      <c r="S336" s="16"/>
      <c r="T336" s="16"/>
      <c r="U336" s="16"/>
      <c r="V336" s="16"/>
      <c r="W336" s="16"/>
      <c r="X336" s="16"/>
      <c r="Y336" s="16"/>
      <c r="Z336" s="16"/>
      <c r="AA336" s="16"/>
      <c r="AB336" s="16"/>
      <c r="AC336" s="16"/>
      <c r="AD336" s="16"/>
      <c r="AE336" s="16"/>
    </row>
    <row r="337" spans="1:31" ht="42" customHeight="1" thickBot="1">
      <c r="A337" s="653"/>
      <c r="B337" s="656"/>
      <c r="C337" s="611"/>
      <c r="D337" s="587" t="s">
        <v>954</v>
      </c>
      <c r="E337" s="594" t="s">
        <v>955</v>
      </c>
      <c r="F337" s="33" t="s">
        <v>656</v>
      </c>
      <c r="H337" s="592"/>
      <c r="I337" s="581"/>
      <c r="J337" s="585"/>
      <c r="L337" s="16"/>
      <c r="M337" s="16"/>
      <c r="N337" s="16"/>
      <c r="O337" s="16"/>
      <c r="P337" s="16"/>
      <c r="Q337" s="16"/>
      <c r="R337" s="16"/>
      <c r="S337" s="16"/>
      <c r="T337" s="16"/>
      <c r="U337" s="16"/>
      <c r="V337" s="16"/>
      <c r="W337" s="16"/>
      <c r="X337" s="16"/>
      <c r="Y337" s="16"/>
      <c r="Z337" s="16"/>
      <c r="AA337" s="16"/>
      <c r="AB337" s="16"/>
      <c r="AC337" s="16"/>
      <c r="AD337" s="16"/>
      <c r="AE337" s="16"/>
    </row>
    <row r="338" spans="1:31" ht="54.95" customHeight="1" thickBot="1">
      <c r="A338" s="653"/>
      <c r="B338" s="657"/>
      <c r="C338" s="649"/>
      <c r="D338" s="588"/>
      <c r="E338" s="658"/>
      <c r="F338" s="42" t="s">
        <v>659</v>
      </c>
      <c r="H338" s="651"/>
      <c r="I338" s="642"/>
      <c r="J338" s="643"/>
      <c r="L338" s="16"/>
      <c r="M338" s="16"/>
      <c r="N338" s="16"/>
      <c r="O338" s="16"/>
      <c r="P338" s="16"/>
      <c r="Q338" s="16"/>
      <c r="R338" s="16"/>
      <c r="S338" s="16"/>
      <c r="T338" s="16"/>
      <c r="U338" s="16"/>
      <c r="V338" s="16"/>
      <c r="W338" s="16"/>
      <c r="X338" s="16"/>
      <c r="Y338" s="16"/>
      <c r="Z338" s="16"/>
      <c r="AA338" s="16"/>
      <c r="AB338" s="16"/>
      <c r="AC338" s="16"/>
      <c r="AD338" s="16"/>
      <c r="AE338" s="16"/>
    </row>
    <row r="339" spans="1:31" ht="8.1" customHeight="1" thickBot="1">
      <c r="A339" s="653"/>
      <c r="B339" s="44"/>
      <c r="C339" s="45"/>
      <c r="D339" s="35"/>
      <c r="E339" s="324"/>
      <c r="F339" s="39"/>
      <c r="G339" s="39"/>
      <c r="H339" s="46"/>
      <c r="I339" s="46"/>
      <c r="J339" s="47"/>
      <c r="L339" s="16"/>
      <c r="M339" s="16"/>
      <c r="N339" s="16"/>
      <c r="O339" s="16"/>
      <c r="P339" s="16"/>
      <c r="Q339" s="16"/>
      <c r="R339" s="16"/>
      <c r="S339" s="16"/>
      <c r="T339" s="16"/>
      <c r="U339" s="16"/>
      <c r="V339" s="16"/>
      <c r="W339" s="16"/>
      <c r="X339" s="16"/>
      <c r="Y339" s="16"/>
      <c r="Z339" s="16"/>
      <c r="AA339" s="16"/>
      <c r="AB339" s="16"/>
      <c r="AC339" s="16"/>
      <c r="AD339" s="16"/>
      <c r="AE339" s="16"/>
    </row>
    <row r="340" spans="1:31" ht="42" customHeight="1" thickBot="1">
      <c r="A340" s="653"/>
      <c r="B340" s="654" t="s">
        <v>956</v>
      </c>
      <c r="C340" s="610">
        <f>C333+1</f>
        <v>49</v>
      </c>
      <c r="D340" s="587" t="s">
        <v>957</v>
      </c>
      <c r="E340" s="589" t="s">
        <v>958</v>
      </c>
      <c r="F340" s="31" t="s">
        <v>643</v>
      </c>
      <c r="H340" s="577" t="s">
        <v>647</v>
      </c>
      <c r="I340" s="580" t="s">
        <v>648</v>
      </c>
      <c r="J340" s="32" t="s">
        <v>959</v>
      </c>
      <c r="L340" s="16"/>
      <c r="M340" s="16"/>
      <c r="N340" s="16"/>
      <c r="O340" s="16"/>
      <c r="P340" s="16"/>
      <c r="Q340" s="16"/>
      <c r="R340" s="16"/>
      <c r="S340" s="16"/>
      <c r="T340" s="16"/>
      <c r="U340" s="16"/>
      <c r="V340" s="16"/>
      <c r="W340" s="16"/>
      <c r="X340" s="16"/>
      <c r="Y340" s="16"/>
      <c r="Z340" s="16"/>
      <c r="AA340" s="16"/>
      <c r="AB340" s="16"/>
      <c r="AC340" s="16"/>
      <c r="AD340" s="16"/>
      <c r="AE340" s="16"/>
    </row>
    <row r="341" spans="1:31" ht="42" customHeight="1" thickBot="1">
      <c r="A341" s="653"/>
      <c r="B341" s="655"/>
      <c r="C341" s="611"/>
      <c r="D341" s="588"/>
      <c r="E341" s="590"/>
      <c r="F341" s="31" t="s">
        <v>650</v>
      </c>
      <c r="H341" s="578"/>
      <c r="I341" s="581"/>
      <c r="J341" s="585"/>
      <c r="L341" s="16"/>
      <c r="M341" s="16"/>
      <c r="N341" s="16"/>
      <c r="O341" s="16"/>
      <c r="P341" s="16"/>
      <c r="Q341" s="16"/>
      <c r="R341" s="16"/>
      <c r="S341" s="16"/>
      <c r="T341" s="16"/>
      <c r="U341" s="16"/>
      <c r="V341" s="16"/>
      <c r="W341" s="16"/>
      <c r="X341" s="16"/>
      <c r="Y341" s="16"/>
      <c r="Z341" s="16"/>
      <c r="AA341" s="16"/>
      <c r="AB341" s="16"/>
      <c r="AC341" s="16"/>
      <c r="AD341" s="16"/>
      <c r="AE341" s="16"/>
    </row>
    <row r="342" spans="1:31" ht="42" customHeight="1" thickBot="1">
      <c r="A342" s="653"/>
      <c r="B342" s="655"/>
      <c r="C342" s="611"/>
      <c r="D342" s="587" t="s">
        <v>960</v>
      </c>
      <c r="E342" s="589" t="s">
        <v>961</v>
      </c>
      <c r="F342" s="31" t="s">
        <v>651</v>
      </c>
      <c r="H342" s="650"/>
      <c r="I342" s="581"/>
      <c r="J342" s="585"/>
      <c r="L342" s="16"/>
      <c r="M342" s="16"/>
      <c r="N342" s="16"/>
      <c r="O342" s="16"/>
      <c r="P342" s="16"/>
      <c r="Q342" s="16"/>
      <c r="R342" s="16"/>
      <c r="S342" s="16"/>
      <c r="T342" s="16"/>
      <c r="U342" s="16"/>
      <c r="V342" s="16"/>
      <c r="W342" s="16"/>
      <c r="X342" s="16"/>
      <c r="Y342" s="16"/>
      <c r="Z342" s="16"/>
      <c r="AA342" s="16"/>
      <c r="AB342" s="16"/>
      <c r="AC342" s="16"/>
      <c r="AD342" s="16"/>
      <c r="AE342" s="16"/>
    </row>
    <row r="343" spans="1:31" ht="42" customHeight="1" thickBot="1">
      <c r="A343" s="653"/>
      <c r="B343" s="655"/>
      <c r="C343" s="611"/>
      <c r="D343" s="588"/>
      <c r="E343" s="590"/>
      <c r="F343" s="33" t="s">
        <v>654</v>
      </c>
      <c r="H343" s="591" t="s">
        <v>655</v>
      </c>
      <c r="I343" s="581"/>
      <c r="J343" s="585"/>
      <c r="L343" s="16"/>
      <c r="M343" s="16"/>
      <c r="N343" s="16"/>
      <c r="O343" s="16"/>
      <c r="P343" s="16"/>
      <c r="Q343" s="16"/>
      <c r="R343" s="16"/>
      <c r="S343" s="16"/>
      <c r="T343" s="16"/>
      <c r="U343" s="16"/>
      <c r="V343" s="16"/>
      <c r="W343" s="16"/>
      <c r="X343" s="16"/>
      <c r="Y343" s="16"/>
      <c r="Z343" s="16"/>
      <c r="AA343" s="16"/>
      <c r="AB343" s="16"/>
      <c r="AC343" s="16"/>
      <c r="AD343" s="16"/>
      <c r="AE343" s="16"/>
    </row>
    <row r="344" spans="1:31" ht="42" customHeight="1" thickBot="1">
      <c r="A344" s="653"/>
      <c r="B344" s="655"/>
      <c r="C344" s="611"/>
      <c r="D344" s="587" t="s">
        <v>962</v>
      </c>
      <c r="E344" s="589" t="s">
        <v>963</v>
      </c>
      <c r="F344" s="33" t="s">
        <v>656</v>
      </c>
      <c r="H344" s="592"/>
      <c r="I344" s="581"/>
      <c r="J344" s="585"/>
      <c r="L344" s="16"/>
      <c r="M344" s="16"/>
      <c r="N344" s="16"/>
      <c r="O344" s="16"/>
      <c r="P344" s="16"/>
      <c r="Q344" s="16"/>
      <c r="R344" s="16"/>
      <c r="S344" s="16"/>
      <c r="T344" s="16"/>
      <c r="U344" s="16"/>
      <c r="V344" s="16"/>
      <c r="W344" s="16"/>
      <c r="X344" s="16"/>
      <c r="Y344" s="16"/>
      <c r="Z344" s="16"/>
      <c r="AA344" s="16"/>
      <c r="AB344" s="16"/>
      <c r="AC344" s="16"/>
      <c r="AD344" s="16"/>
      <c r="AE344" s="16"/>
    </row>
    <row r="345" spans="1:31" ht="42" customHeight="1" thickBot="1">
      <c r="A345" s="653"/>
      <c r="B345" s="656"/>
      <c r="C345" s="649"/>
      <c r="D345" s="588"/>
      <c r="E345" s="590"/>
      <c r="F345" s="42" t="s">
        <v>659</v>
      </c>
      <c r="H345" s="651"/>
      <c r="I345" s="642"/>
      <c r="J345" s="643"/>
      <c r="L345" s="16"/>
      <c r="M345" s="16"/>
      <c r="N345" s="16"/>
      <c r="O345" s="16"/>
      <c r="P345" s="16"/>
      <c r="Q345" s="16"/>
      <c r="R345" s="16"/>
      <c r="S345" s="16"/>
      <c r="T345" s="16"/>
      <c r="U345" s="16"/>
      <c r="V345" s="16"/>
      <c r="W345" s="16"/>
      <c r="X345" s="16"/>
      <c r="Y345" s="16"/>
      <c r="Z345" s="16"/>
      <c r="AA345" s="16"/>
      <c r="AB345" s="16"/>
      <c r="AC345" s="16"/>
      <c r="AD345" s="16"/>
      <c r="AE345" s="16"/>
    </row>
    <row r="346" spans="1:31" ht="8.1" customHeight="1" thickBot="1">
      <c r="A346" s="653"/>
      <c r="B346" s="656"/>
      <c r="C346" s="45"/>
      <c r="D346" s="35"/>
      <c r="E346" s="324"/>
      <c r="F346" s="39"/>
      <c r="G346" s="39"/>
      <c r="H346" s="46"/>
      <c r="I346" s="46"/>
      <c r="J346" s="47"/>
      <c r="L346" s="16"/>
      <c r="M346" s="16"/>
      <c r="N346" s="16"/>
      <c r="O346" s="16"/>
      <c r="P346" s="16"/>
      <c r="Q346" s="16"/>
      <c r="R346" s="16"/>
      <c r="S346" s="16"/>
      <c r="T346" s="16"/>
      <c r="U346" s="16"/>
      <c r="V346" s="16"/>
      <c r="W346" s="16"/>
      <c r="X346" s="16"/>
      <c r="Y346" s="16"/>
      <c r="Z346" s="16"/>
      <c r="AA346" s="16"/>
      <c r="AB346" s="16"/>
      <c r="AC346" s="16"/>
      <c r="AD346" s="16"/>
      <c r="AE346" s="16"/>
    </row>
    <row r="347" spans="1:31" ht="42" customHeight="1" thickBot="1">
      <c r="A347" s="653"/>
      <c r="B347" s="656"/>
      <c r="C347" s="610">
        <f>C340+1</f>
        <v>50</v>
      </c>
      <c r="D347" s="587" t="s">
        <v>964</v>
      </c>
      <c r="E347" s="575" t="s">
        <v>965</v>
      </c>
      <c r="F347" s="31" t="s">
        <v>643</v>
      </c>
      <c r="H347" s="577" t="s">
        <v>647</v>
      </c>
      <c r="I347" s="580" t="s">
        <v>709</v>
      </c>
      <c r="J347" s="32" t="s">
        <v>966</v>
      </c>
      <c r="L347" s="16"/>
      <c r="M347" s="16"/>
      <c r="N347" s="16"/>
      <c r="O347" s="16"/>
      <c r="P347" s="16"/>
      <c r="Q347" s="16"/>
      <c r="R347" s="16"/>
      <c r="S347" s="16"/>
      <c r="T347" s="16"/>
      <c r="U347" s="16"/>
      <c r="V347" s="16"/>
      <c r="W347" s="16"/>
      <c r="X347" s="16"/>
      <c r="Y347" s="16"/>
      <c r="Z347" s="16"/>
      <c r="AA347" s="16"/>
      <c r="AB347" s="16"/>
      <c r="AC347" s="16"/>
      <c r="AD347" s="16"/>
      <c r="AE347" s="16"/>
    </row>
    <row r="348" spans="1:31" ht="67.5" customHeight="1" thickBot="1">
      <c r="A348" s="653"/>
      <c r="B348" s="656"/>
      <c r="C348" s="611"/>
      <c r="D348" s="588"/>
      <c r="E348" s="576"/>
      <c r="F348" s="31" t="s">
        <v>650</v>
      </c>
      <c r="H348" s="578"/>
      <c r="I348" s="581"/>
      <c r="J348" s="602"/>
      <c r="L348" s="16"/>
      <c r="M348" s="16"/>
      <c r="N348" s="16"/>
      <c r="O348" s="16"/>
      <c r="P348" s="16"/>
      <c r="Q348" s="16"/>
      <c r="R348" s="16"/>
      <c r="S348" s="16"/>
      <c r="T348" s="16"/>
      <c r="U348" s="16"/>
      <c r="V348" s="16"/>
      <c r="W348" s="16"/>
      <c r="X348" s="16"/>
      <c r="Y348" s="16"/>
      <c r="Z348" s="16"/>
      <c r="AA348" s="16"/>
      <c r="AB348" s="16"/>
      <c r="AC348" s="16"/>
      <c r="AD348" s="16"/>
      <c r="AE348" s="16"/>
    </row>
    <row r="349" spans="1:31" ht="42" customHeight="1" thickBot="1">
      <c r="A349" s="653"/>
      <c r="B349" s="656"/>
      <c r="C349" s="611"/>
      <c r="D349" s="587" t="s">
        <v>967</v>
      </c>
      <c r="E349" s="594" t="s">
        <v>968</v>
      </c>
      <c r="F349" s="31" t="s">
        <v>651</v>
      </c>
      <c r="H349" s="650"/>
      <c r="I349" s="581"/>
      <c r="J349" s="603"/>
      <c r="L349" s="16"/>
      <c r="M349" s="16"/>
      <c r="N349" s="16"/>
      <c r="O349" s="16"/>
      <c r="P349" s="16"/>
      <c r="Q349" s="16"/>
      <c r="R349" s="16"/>
      <c r="S349" s="16"/>
      <c r="T349" s="16"/>
      <c r="U349" s="16"/>
      <c r="V349" s="16"/>
      <c r="W349" s="16"/>
      <c r="X349" s="16"/>
      <c r="Y349" s="16"/>
      <c r="Z349" s="16"/>
      <c r="AA349" s="16"/>
      <c r="AB349" s="16"/>
      <c r="AC349" s="16"/>
      <c r="AD349" s="16"/>
      <c r="AE349" s="16"/>
    </row>
    <row r="350" spans="1:31" ht="42" customHeight="1" thickBot="1">
      <c r="A350" s="653"/>
      <c r="B350" s="656"/>
      <c r="C350" s="611"/>
      <c r="D350" s="588"/>
      <c r="E350" s="595"/>
      <c r="F350" s="33" t="s">
        <v>654</v>
      </c>
      <c r="H350" s="591" t="s">
        <v>655</v>
      </c>
      <c r="I350" s="581"/>
      <c r="J350" s="603"/>
      <c r="L350" s="16"/>
      <c r="M350" s="16"/>
      <c r="N350" s="16"/>
      <c r="O350" s="16"/>
      <c r="P350" s="16"/>
      <c r="Q350" s="16"/>
      <c r="R350" s="16"/>
      <c r="S350" s="16"/>
      <c r="T350" s="16"/>
      <c r="U350" s="16"/>
      <c r="V350" s="16"/>
      <c r="W350" s="16"/>
      <c r="X350" s="16"/>
      <c r="Y350" s="16"/>
      <c r="Z350" s="16"/>
      <c r="AA350" s="16"/>
      <c r="AB350" s="16"/>
      <c r="AC350" s="16"/>
      <c r="AD350" s="16"/>
      <c r="AE350" s="16"/>
    </row>
    <row r="351" spans="1:31" ht="42" customHeight="1" thickBot="1">
      <c r="A351" s="653"/>
      <c r="B351" s="656"/>
      <c r="C351" s="611"/>
      <c r="D351" s="587" t="s">
        <v>969</v>
      </c>
      <c r="E351" s="594" t="s">
        <v>970</v>
      </c>
      <c r="F351" s="33" t="s">
        <v>656</v>
      </c>
      <c r="H351" s="592"/>
      <c r="I351" s="581"/>
      <c r="J351" s="603"/>
      <c r="L351" s="16"/>
      <c r="M351" s="16"/>
      <c r="N351" s="16"/>
      <c r="O351" s="16"/>
      <c r="P351" s="16"/>
      <c r="Q351" s="16"/>
      <c r="R351" s="16"/>
      <c r="S351" s="16"/>
      <c r="T351" s="16"/>
      <c r="U351" s="16"/>
      <c r="V351" s="16"/>
      <c r="W351" s="16"/>
      <c r="X351" s="16"/>
      <c r="Y351" s="16"/>
      <c r="Z351" s="16"/>
      <c r="AA351" s="16"/>
      <c r="AB351" s="16"/>
      <c r="AC351" s="16"/>
      <c r="AD351" s="16"/>
      <c r="AE351" s="16"/>
    </row>
    <row r="352" spans="1:31" ht="51.95" customHeight="1" thickBot="1">
      <c r="A352" s="653"/>
      <c r="B352" s="656"/>
      <c r="C352" s="649"/>
      <c r="D352" s="588"/>
      <c r="E352" s="658"/>
      <c r="F352" s="42" t="s">
        <v>659</v>
      </c>
      <c r="H352" s="651"/>
      <c r="I352" s="642"/>
      <c r="J352" s="659"/>
      <c r="L352" s="16"/>
      <c r="M352" s="16"/>
      <c r="N352" s="16"/>
      <c r="O352" s="16"/>
      <c r="P352" s="16"/>
      <c r="Q352" s="16"/>
      <c r="R352" s="16"/>
      <c r="S352" s="16"/>
      <c r="T352" s="16"/>
      <c r="U352" s="16"/>
      <c r="V352" s="16"/>
      <c r="W352" s="16"/>
      <c r="X352" s="16"/>
      <c r="Y352" s="16"/>
      <c r="Z352" s="16"/>
      <c r="AA352" s="16"/>
      <c r="AB352" s="16"/>
      <c r="AC352" s="16"/>
      <c r="AD352" s="16"/>
      <c r="AE352" s="16"/>
    </row>
    <row r="353" spans="1:31" ht="8.1" customHeight="1" thickBot="1">
      <c r="A353" s="653"/>
      <c r="B353" s="656"/>
      <c r="C353" s="45"/>
      <c r="D353" s="35"/>
      <c r="E353" s="324"/>
      <c r="F353" s="39"/>
      <c r="G353" s="39"/>
      <c r="H353" s="46"/>
      <c r="I353" s="46"/>
      <c r="J353" s="47"/>
      <c r="L353" s="16"/>
      <c r="M353" s="16"/>
      <c r="N353" s="16"/>
      <c r="O353" s="16"/>
      <c r="P353" s="16"/>
      <c r="Q353" s="16"/>
      <c r="R353" s="16"/>
      <c r="S353" s="16"/>
      <c r="T353" s="16"/>
      <c r="U353" s="16"/>
      <c r="V353" s="16"/>
      <c r="W353" s="16"/>
      <c r="X353" s="16"/>
      <c r="Y353" s="16"/>
      <c r="Z353" s="16"/>
      <c r="AA353" s="16"/>
      <c r="AB353" s="16"/>
      <c r="AC353" s="16"/>
      <c r="AD353" s="16"/>
      <c r="AE353" s="16"/>
    </row>
    <row r="354" spans="1:31" ht="61.5" customHeight="1" thickBot="1">
      <c r="A354" s="653"/>
      <c r="B354" s="656"/>
      <c r="C354" s="610">
        <f>C347+1</f>
        <v>51</v>
      </c>
      <c r="D354" s="587" t="s">
        <v>971</v>
      </c>
      <c r="E354" s="589" t="s">
        <v>972</v>
      </c>
      <c r="F354" s="31" t="s">
        <v>643</v>
      </c>
      <c r="H354" s="577" t="s">
        <v>647</v>
      </c>
      <c r="I354" s="580" t="s">
        <v>670</v>
      </c>
      <c r="J354" s="32" t="s">
        <v>973</v>
      </c>
      <c r="L354" s="16"/>
      <c r="M354" s="16"/>
      <c r="N354" s="16"/>
      <c r="O354" s="16"/>
      <c r="P354" s="16"/>
      <c r="Q354" s="16"/>
      <c r="R354" s="16"/>
      <c r="S354" s="16"/>
      <c r="T354" s="16"/>
      <c r="U354" s="16"/>
      <c r="V354" s="16"/>
      <c r="W354" s="16"/>
      <c r="X354" s="16"/>
      <c r="Y354" s="16"/>
      <c r="Z354" s="16"/>
      <c r="AA354" s="16"/>
      <c r="AB354" s="16"/>
      <c r="AC354" s="16"/>
      <c r="AD354" s="16"/>
      <c r="AE354" s="16"/>
    </row>
    <row r="355" spans="1:31" ht="56.25" customHeight="1" thickBot="1">
      <c r="A355" s="653"/>
      <c r="B355" s="656"/>
      <c r="C355" s="611"/>
      <c r="D355" s="588"/>
      <c r="E355" s="590"/>
      <c r="F355" s="31" t="s">
        <v>650</v>
      </c>
      <c r="H355" s="578"/>
      <c r="I355" s="581"/>
      <c r="J355" s="585"/>
      <c r="L355" s="16"/>
      <c r="M355" s="16"/>
      <c r="N355" s="16"/>
      <c r="O355" s="16"/>
      <c r="P355" s="16"/>
      <c r="Q355" s="16"/>
      <c r="R355" s="16"/>
      <c r="S355" s="16"/>
      <c r="T355" s="16"/>
      <c r="U355" s="16"/>
      <c r="V355" s="16"/>
      <c r="W355" s="16"/>
      <c r="X355" s="16"/>
      <c r="Y355" s="16"/>
      <c r="Z355" s="16"/>
      <c r="AA355" s="16"/>
      <c r="AB355" s="16"/>
      <c r="AC355" s="16"/>
      <c r="AD355" s="16"/>
      <c r="AE355" s="16"/>
    </row>
    <row r="356" spans="1:31" ht="42" customHeight="1" thickBot="1">
      <c r="A356" s="653"/>
      <c r="B356" s="656"/>
      <c r="C356" s="611"/>
      <c r="D356" s="587" t="s">
        <v>974</v>
      </c>
      <c r="E356" s="589" t="s">
        <v>975</v>
      </c>
      <c r="F356" s="31" t="s">
        <v>651</v>
      </c>
      <c r="H356" s="650"/>
      <c r="I356" s="581"/>
      <c r="J356" s="585"/>
      <c r="L356" s="16"/>
      <c r="M356" s="16"/>
      <c r="N356" s="16"/>
      <c r="O356" s="16"/>
      <c r="P356" s="16"/>
      <c r="Q356" s="16"/>
      <c r="R356" s="16"/>
      <c r="S356" s="16"/>
      <c r="T356" s="16"/>
      <c r="U356" s="16"/>
      <c r="V356" s="16"/>
      <c r="W356" s="16"/>
      <c r="X356" s="16"/>
      <c r="Y356" s="16"/>
      <c r="Z356" s="16"/>
      <c r="AA356" s="16"/>
      <c r="AB356" s="16"/>
      <c r="AC356" s="16"/>
      <c r="AD356" s="16"/>
      <c r="AE356" s="16"/>
    </row>
    <row r="357" spans="1:31" ht="42" customHeight="1" thickBot="1">
      <c r="A357" s="653"/>
      <c r="B357" s="656"/>
      <c r="C357" s="611"/>
      <c r="D357" s="588"/>
      <c r="E357" s="590"/>
      <c r="F357" s="33" t="s">
        <v>654</v>
      </c>
      <c r="H357" s="591" t="s">
        <v>655</v>
      </c>
      <c r="I357" s="581"/>
      <c r="J357" s="585"/>
      <c r="L357" s="16"/>
      <c r="M357" s="16"/>
      <c r="N357" s="16"/>
      <c r="O357" s="16"/>
      <c r="P357" s="16"/>
      <c r="Q357" s="16"/>
      <c r="R357" s="16"/>
      <c r="S357" s="16"/>
      <c r="T357" s="16"/>
      <c r="U357" s="16"/>
      <c r="V357" s="16"/>
      <c r="W357" s="16"/>
      <c r="X357" s="16"/>
      <c r="Y357" s="16"/>
      <c r="Z357" s="16"/>
      <c r="AA357" s="16"/>
      <c r="AB357" s="16"/>
      <c r="AC357" s="16"/>
      <c r="AD357" s="16"/>
      <c r="AE357" s="16"/>
    </row>
    <row r="358" spans="1:31" ht="42" customHeight="1" thickBot="1">
      <c r="A358" s="887"/>
      <c r="B358" s="656"/>
      <c r="C358" s="611"/>
      <c r="D358" s="587" t="s">
        <v>976</v>
      </c>
      <c r="E358" s="589" t="s">
        <v>977</v>
      </c>
      <c r="F358" s="33" t="s">
        <v>656</v>
      </c>
      <c r="H358" s="592"/>
      <c r="I358" s="581"/>
      <c r="J358" s="585"/>
      <c r="L358" s="16"/>
      <c r="M358" s="16"/>
      <c r="N358" s="16"/>
      <c r="O358" s="16"/>
      <c r="P358" s="16"/>
      <c r="Q358" s="16"/>
      <c r="R358" s="16"/>
      <c r="S358" s="16"/>
      <c r="T358" s="16"/>
      <c r="U358" s="16"/>
      <c r="V358" s="16"/>
      <c r="W358" s="16"/>
      <c r="X358" s="16"/>
      <c r="Y358" s="16"/>
      <c r="Z358" s="16"/>
      <c r="AA358" s="16"/>
      <c r="AB358" s="16"/>
      <c r="AC358" s="16"/>
      <c r="AD358" s="16"/>
      <c r="AE358" s="16"/>
    </row>
    <row r="359" spans="1:31" ht="42" customHeight="1" thickBot="1">
      <c r="A359" s="888"/>
      <c r="B359" s="657"/>
      <c r="C359" s="649"/>
      <c r="D359" s="588"/>
      <c r="E359" s="590"/>
      <c r="F359" s="42" t="s">
        <v>659</v>
      </c>
      <c r="H359" s="651"/>
      <c r="I359" s="642"/>
      <c r="J359" s="643"/>
      <c r="L359" s="16"/>
      <c r="M359" s="16"/>
      <c r="N359" s="16"/>
      <c r="O359" s="16"/>
      <c r="P359" s="16"/>
      <c r="Q359" s="16"/>
      <c r="R359" s="16"/>
      <c r="S359" s="16"/>
      <c r="T359" s="16"/>
      <c r="U359" s="16"/>
      <c r="V359" s="16"/>
      <c r="W359" s="16"/>
      <c r="X359" s="16"/>
      <c r="Y359" s="16"/>
      <c r="Z359" s="16"/>
      <c r="AA359" s="16"/>
      <c r="AB359" s="16"/>
      <c r="AC359" s="16"/>
      <c r="AD359" s="16"/>
      <c r="AE359" s="16"/>
    </row>
    <row r="360" spans="1:31" ht="8.1" customHeight="1" thickBot="1">
      <c r="A360" s="51"/>
      <c r="B360" s="44"/>
      <c r="C360" s="45"/>
      <c r="D360" s="35"/>
      <c r="E360" s="324"/>
      <c r="F360" s="39"/>
      <c r="G360" s="39"/>
      <c r="H360" s="46"/>
      <c r="I360" s="46"/>
      <c r="J360" s="47"/>
      <c r="L360" s="16"/>
      <c r="M360" s="16"/>
      <c r="N360" s="16"/>
      <c r="O360" s="16"/>
      <c r="P360" s="16"/>
      <c r="Q360" s="16"/>
      <c r="R360" s="16"/>
      <c r="S360" s="16"/>
      <c r="T360" s="16"/>
      <c r="U360" s="16"/>
      <c r="V360" s="16"/>
      <c r="W360" s="16"/>
      <c r="X360" s="16"/>
      <c r="Y360" s="16"/>
      <c r="Z360" s="16"/>
      <c r="AA360" s="16"/>
      <c r="AB360" s="16"/>
      <c r="AC360" s="16"/>
      <c r="AD360" s="16"/>
      <c r="AE360" s="16"/>
    </row>
    <row r="361" spans="1:31" ht="42" customHeight="1" thickBot="1">
      <c r="A361" s="660" t="s">
        <v>978</v>
      </c>
      <c r="B361" s="654" t="s">
        <v>979</v>
      </c>
      <c r="C361" s="610">
        <f>C354+1</f>
        <v>52</v>
      </c>
      <c r="D361" s="587" t="s">
        <v>980</v>
      </c>
      <c r="E361" s="575" t="s">
        <v>981</v>
      </c>
      <c r="F361" s="31" t="s">
        <v>643</v>
      </c>
      <c r="H361" s="577" t="s">
        <v>647</v>
      </c>
      <c r="I361" s="580" t="s">
        <v>678</v>
      </c>
      <c r="J361" s="55" t="s">
        <v>982</v>
      </c>
      <c r="L361" s="16"/>
      <c r="M361" s="16"/>
      <c r="N361" s="16"/>
      <c r="O361" s="16"/>
      <c r="P361" s="16"/>
      <c r="Q361" s="16"/>
      <c r="R361" s="16"/>
      <c r="S361" s="16"/>
      <c r="T361" s="16"/>
      <c r="U361" s="16"/>
      <c r="V361" s="16"/>
      <c r="W361" s="16"/>
      <c r="X361" s="16"/>
      <c r="Y361" s="16"/>
      <c r="Z361" s="16"/>
      <c r="AA361" s="16"/>
      <c r="AB361" s="16"/>
      <c r="AC361" s="16"/>
      <c r="AD361" s="16"/>
      <c r="AE361" s="16"/>
    </row>
    <row r="362" spans="1:31" ht="42" customHeight="1" thickBot="1">
      <c r="A362" s="630"/>
      <c r="B362" s="655"/>
      <c r="C362" s="611"/>
      <c r="D362" s="588"/>
      <c r="E362" s="576"/>
      <c r="F362" s="31" t="s">
        <v>650</v>
      </c>
      <c r="H362" s="578"/>
      <c r="I362" s="581"/>
      <c r="J362" s="585"/>
      <c r="L362" s="16"/>
      <c r="M362" s="16"/>
      <c r="N362" s="16"/>
      <c r="O362" s="16"/>
      <c r="P362" s="16"/>
      <c r="Q362" s="16"/>
      <c r="R362" s="16"/>
      <c r="S362" s="16"/>
      <c r="T362" s="16"/>
      <c r="U362" s="16"/>
      <c r="V362" s="16"/>
      <c r="W362" s="16"/>
      <c r="X362" s="16"/>
      <c r="Y362" s="16"/>
      <c r="Z362" s="16"/>
      <c r="AA362" s="16"/>
      <c r="AB362" s="16"/>
      <c r="AC362" s="16"/>
      <c r="AD362" s="16"/>
      <c r="AE362" s="16"/>
    </row>
    <row r="363" spans="1:31" ht="42" customHeight="1" thickBot="1">
      <c r="A363" s="630"/>
      <c r="B363" s="655"/>
      <c r="C363" s="611"/>
      <c r="D363" s="587" t="s">
        <v>983</v>
      </c>
      <c r="E363" s="589" t="s">
        <v>984</v>
      </c>
      <c r="F363" s="31" t="s">
        <v>651</v>
      </c>
      <c r="H363" s="650"/>
      <c r="I363" s="581"/>
      <c r="J363" s="585"/>
      <c r="L363" s="16"/>
      <c r="M363" s="16"/>
      <c r="N363" s="16"/>
      <c r="O363" s="16"/>
      <c r="P363" s="16"/>
      <c r="Q363" s="16"/>
      <c r="R363" s="16"/>
      <c r="S363" s="16"/>
      <c r="T363" s="16"/>
      <c r="U363" s="16"/>
      <c r="V363" s="16"/>
      <c r="W363" s="16"/>
      <c r="X363" s="16"/>
      <c r="Y363" s="16"/>
      <c r="Z363" s="16"/>
      <c r="AA363" s="16"/>
      <c r="AB363" s="16"/>
      <c r="AC363" s="16"/>
      <c r="AD363" s="16"/>
      <c r="AE363" s="16"/>
    </row>
    <row r="364" spans="1:31" ht="42" customHeight="1" thickBot="1">
      <c r="A364" s="630"/>
      <c r="B364" s="655"/>
      <c r="C364" s="611"/>
      <c r="D364" s="588"/>
      <c r="E364" s="590"/>
      <c r="F364" s="33" t="s">
        <v>654</v>
      </c>
      <c r="H364" s="591" t="s">
        <v>655</v>
      </c>
      <c r="I364" s="581"/>
      <c r="J364" s="585"/>
      <c r="L364" s="16"/>
      <c r="M364" s="16"/>
      <c r="N364" s="16"/>
      <c r="O364" s="16"/>
      <c r="P364" s="16"/>
      <c r="Q364" s="16"/>
      <c r="R364" s="16"/>
      <c r="S364" s="16"/>
      <c r="T364" s="16"/>
      <c r="U364" s="16"/>
      <c r="V364" s="16"/>
      <c r="W364" s="16"/>
      <c r="X364" s="16"/>
      <c r="Y364" s="16"/>
      <c r="Z364" s="16"/>
      <c r="AA364" s="16"/>
      <c r="AB364" s="16"/>
      <c r="AC364" s="16"/>
      <c r="AD364" s="16"/>
      <c r="AE364" s="16"/>
    </row>
    <row r="365" spans="1:31" ht="42" customHeight="1" thickBot="1">
      <c r="A365" s="630"/>
      <c r="B365" s="656"/>
      <c r="C365" s="611"/>
      <c r="D365" s="587" t="s">
        <v>985</v>
      </c>
      <c r="E365" s="594" t="s">
        <v>986</v>
      </c>
      <c r="F365" s="33" t="s">
        <v>656</v>
      </c>
      <c r="H365" s="592"/>
      <c r="I365" s="581"/>
      <c r="J365" s="585"/>
      <c r="L365" s="16"/>
      <c r="M365" s="16"/>
      <c r="N365" s="16"/>
      <c r="O365" s="16"/>
      <c r="P365" s="16"/>
      <c r="Q365" s="16"/>
      <c r="R365" s="16"/>
      <c r="S365" s="16"/>
      <c r="T365" s="16"/>
      <c r="U365" s="16"/>
      <c r="V365" s="16"/>
      <c r="W365" s="16"/>
      <c r="X365" s="16"/>
      <c r="Y365" s="16"/>
      <c r="Z365" s="16"/>
      <c r="AA365" s="16"/>
      <c r="AB365" s="16"/>
      <c r="AC365" s="16"/>
      <c r="AD365" s="16"/>
      <c r="AE365" s="16"/>
    </row>
    <row r="366" spans="1:31" ht="42" customHeight="1" thickBot="1">
      <c r="A366" s="630"/>
      <c r="B366" s="656"/>
      <c r="C366" s="649"/>
      <c r="D366" s="588"/>
      <c r="E366" s="658"/>
      <c r="F366" s="42" t="s">
        <v>659</v>
      </c>
      <c r="H366" s="651"/>
      <c r="I366" s="642"/>
      <c r="J366" s="643"/>
      <c r="L366" s="16"/>
      <c r="M366" s="16"/>
      <c r="N366" s="16"/>
      <c r="O366" s="16"/>
      <c r="P366" s="16"/>
      <c r="Q366" s="16"/>
      <c r="R366" s="16"/>
      <c r="S366" s="16"/>
      <c r="T366" s="16"/>
      <c r="U366" s="16"/>
      <c r="V366" s="16"/>
      <c r="W366" s="16"/>
      <c r="X366" s="16"/>
      <c r="Y366" s="16"/>
      <c r="Z366" s="16"/>
      <c r="AA366" s="16"/>
      <c r="AB366" s="16"/>
      <c r="AC366" s="16"/>
      <c r="AD366" s="16"/>
      <c r="AE366" s="16"/>
    </row>
    <row r="367" spans="1:31" ht="8.1" customHeight="1" thickBot="1">
      <c r="A367" s="630"/>
      <c r="B367" s="656"/>
      <c r="C367" s="45"/>
      <c r="D367" s="35"/>
      <c r="E367" s="324"/>
      <c r="F367" s="39"/>
      <c r="G367" s="39"/>
      <c r="H367" s="46"/>
      <c r="I367" s="46"/>
      <c r="J367" s="47"/>
      <c r="L367" s="16"/>
      <c r="M367" s="16"/>
      <c r="N367" s="16"/>
      <c r="O367" s="16"/>
      <c r="P367" s="16"/>
      <c r="Q367" s="16"/>
      <c r="R367" s="16"/>
      <c r="S367" s="16"/>
      <c r="T367" s="16"/>
      <c r="U367" s="16"/>
      <c r="V367" s="16"/>
      <c r="W367" s="16"/>
      <c r="X367" s="16"/>
      <c r="Y367" s="16"/>
      <c r="Z367" s="16"/>
      <c r="AA367" s="16"/>
      <c r="AB367" s="16"/>
      <c r="AC367" s="16"/>
      <c r="AD367" s="16"/>
      <c r="AE367" s="16"/>
    </row>
    <row r="368" spans="1:31" ht="45.75" customHeight="1" thickBot="1">
      <c r="A368" s="630"/>
      <c r="B368" s="656"/>
      <c r="C368" s="610">
        <f>C361+1</f>
        <v>53</v>
      </c>
      <c r="D368" s="587" t="s">
        <v>987</v>
      </c>
      <c r="E368" s="589" t="s">
        <v>988</v>
      </c>
      <c r="F368" s="31" t="s">
        <v>643</v>
      </c>
      <c r="H368" s="577" t="s">
        <v>647</v>
      </c>
      <c r="I368" s="580" t="s">
        <v>687</v>
      </c>
      <c r="J368" s="32" t="s">
        <v>989</v>
      </c>
      <c r="L368" s="16"/>
      <c r="M368" s="16"/>
      <c r="N368" s="16"/>
      <c r="O368" s="16"/>
      <c r="P368" s="16"/>
      <c r="Q368" s="16"/>
      <c r="R368" s="16"/>
      <c r="S368" s="16"/>
      <c r="T368" s="16"/>
      <c r="U368" s="16"/>
      <c r="V368" s="16"/>
      <c r="W368" s="16"/>
      <c r="X368" s="16"/>
      <c r="Y368" s="16"/>
      <c r="Z368" s="16"/>
      <c r="AA368" s="16"/>
      <c r="AB368" s="16"/>
      <c r="AC368" s="16"/>
      <c r="AD368" s="16"/>
      <c r="AE368" s="16"/>
    </row>
    <row r="369" spans="1:31" ht="72" customHeight="1" thickBot="1">
      <c r="A369" s="630"/>
      <c r="B369" s="656"/>
      <c r="C369" s="611"/>
      <c r="D369" s="588"/>
      <c r="E369" s="590"/>
      <c r="F369" s="31" t="s">
        <v>650</v>
      </c>
      <c r="H369" s="578"/>
      <c r="I369" s="581"/>
      <c r="J369" s="585"/>
      <c r="L369" s="16"/>
      <c r="M369" s="16"/>
      <c r="N369" s="16"/>
      <c r="O369" s="16"/>
      <c r="P369" s="16"/>
      <c r="Q369" s="16"/>
      <c r="R369" s="16"/>
      <c r="S369" s="16"/>
      <c r="T369" s="16"/>
      <c r="U369" s="16"/>
      <c r="V369" s="16"/>
      <c r="W369" s="16"/>
      <c r="X369" s="16"/>
      <c r="Y369" s="16"/>
      <c r="Z369" s="16"/>
      <c r="AA369" s="16"/>
      <c r="AB369" s="16"/>
      <c r="AC369" s="16"/>
      <c r="AD369" s="16"/>
      <c r="AE369" s="16"/>
    </row>
    <row r="370" spans="1:31" ht="42" customHeight="1" thickBot="1">
      <c r="A370" s="630"/>
      <c r="B370" s="656"/>
      <c r="C370" s="611"/>
      <c r="D370" s="587" t="s">
        <v>990</v>
      </c>
      <c r="E370" s="589" t="s">
        <v>991</v>
      </c>
      <c r="F370" s="31" t="s">
        <v>651</v>
      </c>
      <c r="H370" s="650"/>
      <c r="I370" s="581"/>
      <c r="J370" s="585"/>
      <c r="L370" s="16"/>
      <c r="M370" s="16"/>
      <c r="N370" s="16"/>
      <c r="O370" s="16"/>
      <c r="P370" s="16"/>
      <c r="Q370" s="16"/>
      <c r="R370" s="16"/>
      <c r="S370" s="16"/>
      <c r="T370" s="16"/>
      <c r="U370" s="16"/>
      <c r="V370" s="16"/>
      <c r="W370" s="16"/>
      <c r="X370" s="16"/>
      <c r="Y370" s="16"/>
      <c r="Z370" s="16"/>
      <c r="AA370" s="16"/>
      <c r="AB370" s="16"/>
      <c r="AC370" s="16"/>
      <c r="AD370" s="16"/>
      <c r="AE370" s="16"/>
    </row>
    <row r="371" spans="1:31" ht="42" customHeight="1" thickBot="1">
      <c r="A371" s="630"/>
      <c r="B371" s="656"/>
      <c r="C371" s="611"/>
      <c r="D371" s="588"/>
      <c r="E371" s="590"/>
      <c r="F371" s="33" t="s">
        <v>654</v>
      </c>
      <c r="H371" s="591" t="s">
        <v>655</v>
      </c>
      <c r="I371" s="581"/>
      <c r="J371" s="585"/>
      <c r="L371" s="16"/>
      <c r="M371" s="16"/>
      <c r="N371" s="16"/>
      <c r="O371" s="16"/>
      <c r="P371" s="16"/>
      <c r="Q371" s="16"/>
      <c r="R371" s="16"/>
      <c r="S371" s="16"/>
      <c r="T371" s="16"/>
      <c r="U371" s="16"/>
      <c r="V371" s="16"/>
      <c r="W371" s="16"/>
      <c r="X371" s="16"/>
      <c r="Y371" s="16"/>
      <c r="Z371" s="16"/>
      <c r="AA371" s="16"/>
      <c r="AB371" s="16"/>
      <c r="AC371" s="16"/>
      <c r="AD371" s="16"/>
      <c r="AE371" s="16"/>
    </row>
    <row r="372" spans="1:31" ht="42" customHeight="1" thickBot="1">
      <c r="A372" s="630"/>
      <c r="B372" s="656"/>
      <c r="C372" s="611"/>
      <c r="D372" s="587" t="s">
        <v>992</v>
      </c>
      <c r="E372" s="589" t="s">
        <v>993</v>
      </c>
      <c r="F372" s="33" t="s">
        <v>656</v>
      </c>
      <c r="H372" s="592"/>
      <c r="I372" s="581"/>
      <c r="J372" s="585"/>
      <c r="L372" s="16"/>
      <c r="M372" s="16"/>
      <c r="N372" s="16"/>
      <c r="O372" s="16"/>
      <c r="P372" s="16"/>
      <c r="Q372" s="16"/>
      <c r="R372" s="16"/>
      <c r="S372" s="16"/>
      <c r="T372" s="16"/>
      <c r="U372" s="16"/>
      <c r="V372" s="16"/>
      <c r="W372" s="16"/>
      <c r="X372" s="16"/>
      <c r="Y372" s="16"/>
      <c r="Z372" s="16"/>
      <c r="AA372" s="16"/>
      <c r="AB372" s="16"/>
      <c r="AC372" s="16"/>
      <c r="AD372" s="16"/>
      <c r="AE372" s="16"/>
    </row>
    <row r="373" spans="1:31" ht="42" customHeight="1" thickBot="1">
      <c r="A373" s="630"/>
      <c r="B373" s="656"/>
      <c r="C373" s="649"/>
      <c r="D373" s="588"/>
      <c r="E373" s="590"/>
      <c r="F373" s="42" t="s">
        <v>659</v>
      </c>
      <c r="H373" s="651"/>
      <c r="I373" s="642"/>
      <c r="J373" s="643"/>
      <c r="L373" s="16"/>
      <c r="M373" s="16"/>
      <c r="N373" s="16"/>
      <c r="O373" s="16"/>
      <c r="P373" s="16"/>
      <c r="Q373" s="16"/>
      <c r="R373" s="16"/>
      <c r="S373" s="16"/>
      <c r="T373" s="16"/>
      <c r="U373" s="16"/>
      <c r="V373" s="16"/>
      <c r="W373" s="16"/>
      <c r="X373" s="16"/>
      <c r="Y373" s="16"/>
      <c r="Z373" s="16"/>
      <c r="AA373" s="16"/>
      <c r="AB373" s="16"/>
      <c r="AC373" s="16"/>
      <c r="AD373" s="16"/>
      <c r="AE373" s="16"/>
    </row>
    <row r="374" spans="1:31" ht="8.1" customHeight="1" thickBot="1">
      <c r="A374" s="630"/>
      <c r="B374" s="656"/>
      <c r="C374" s="45"/>
      <c r="D374" s="35"/>
      <c r="E374" s="324"/>
      <c r="F374" s="39"/>
      <c r="G374" s="39"/>
      <c r="H374" s="46"/>
      <c r="I374" s="46"/>
      <c r="J374" s="47"/>
      <c r="L374" s="16"/>
      <c r="M374" s="16"/>
      <c r="N374" s="16"/>
      <c r="O374" s="16"/>
      <c r="P374" s="16"/>
      <c r="Q374" s="16"/>
      <c r="R374" s="16"/>
      <c r="S374" s="16"/>
      <c r="T374" s="16"/>
      <c r="U374" s="16"/>
      <c r="V374" s="16"/>
      <c r="W374" s="16"/>
      <c r="X374" s="16"/>
      <c r="Y374" s="16"/>
      <c r="Z374" s="16"/>
      <c r="AA374" s="16"/>
      <c r="AB374" s="16"/>
      <c r="AC374" s="16"/>
      <c r="AD374" s="16"/>
      <c r="AE374" s="16"/>
    </row>
    <row r="375" spans="1:31" ht="42" customHeight="1" thickBot="1">
      <c r="A375" s="630"/>
      <c r="B375" s="656"/>
      <c r="C375" s="610">
        <f>C368+1</f>
        <v>54</v>
      </c>
      <c r="D375" s="587" t="s">
        <v>994</v>
      </c>
      <c r="E375" s="575" t="s">
        <v>995</v>
      </c>
      <c r="F375" s="31" t="s">
        <v>643</v>
      </c>
      <c r="H375" s="577" t="s">
        <v>647</v>
      </c>
      <c r="I375" s="580" t="s">
        <v>662</v>
      </c>
      <c r="J375" s="32" t="s">
        <v>996</v>
      </c>
      <c r="L375" s="16"/>
      <c r="M375" s="16"/>
      <c r="N375" s="16"/>
      <c r="O375" s="16"/>
      <c r="P375" s="16"/>
      <c r="Q375" s="16"/>
      <c r="R375" s="16"/>
      <c r="S375" s="16"/>
      <c r="T375" s="16"/>
      <c r="U375" s="16"/>
      <c r="V375" s="16"/>
      <c r="W375" s="16"/>
      <c r="X375" s="16"/>
      <c r="Y375" s="16"/>
      <c r="Z375" s="16"/>
      <c r="AA375" s="16"/>
      <c r="AB375" s="16"/>
      <c r="AC375" s="16"/>
      <c r="AD375" s="16"/>
      <c r="AE375" s="16"/>
    </row>
    <row r="376" spans="1:31" ht="42" customHeight="1" thickBot="1">
      <c r="A376" s="630"/>
      <c r="B376" s="656"/>
      <c r="C376" s="611"/>
      <c r="D376" s="588"/>
      <c r="E376" s="576"/>
      <c r="F376" s="31" t="s">
        <v>650</v>
      </c>
      <c r="H376" s="578"/>
      <c r="I376" s="581"/>
      <c r="J376" s="585"/>
      <c r="L376" s="16"/>
      <c r="M376" s="16"/>
      <c r="N376" s="16"/>
      <c r="O376" s="16"/>
      <c r="P376" s="16"/>
      <c r="Q376" s="16"/>
      <c r="R376" s="16"/>
      <c r="S376" s="16"/>
      <c r="T376" s="16"/>
      <c r="U376" s="16"/>
      <c r="V376" s="16"/>
      <c r="W376" s="16"/>
      <c r="X376" s="16"/>
      <c r="Y376" s="16"/>
      <c r="Z376" s="16"/>
      <c r="AA376" s="16"/>
      <c r="AB376" s="16"/>
      <c r="AC376" s="16"/>
      <c r="AD376" s="16"/>
      <c r="AE376" s="16"/>
    </row>
    <row r="377" spans="1:31" ht="42" customHeight="1" thickBot="1">
      <c r="A377" s="630"/>
      <c r="B377" s="656"/>
      <c r="C377" s="611"/>
      <c r="D377" s="587" t="s">
        <v>997</v>
      </c>
      <c r="E377" s="594" t="s">
        <v>998</v>
      </c>
      <c r="F377" s="31" t="s">
        <v>651</v>
      </c>
      <c r="H377" s="650"/>
      <c r="I377" s="581"/>
      <c r="J377" s="585"/>
      <c r="L377" s="16"/>
      <c r="M377" s="16"/>
      <c r="N377" s="16"/>
      <c r="O377" s="16"/>
      <c r="P377" s="16"/>
      <c r="Q377" s="16"/>
      <c r="R377" s="16"/>
      <c r="S377" s="16"/>
      <c r="T377" s="16"/>
      <c r="U377" s="16"/>
      <c r="V377" s="16"/>
      <c r="W377" s="16"/>
      <c r="X377" s="16"/>
      <c r="Y377" s="16"/>
      <c r="Z377" s="16"/>
      <c r="AA377" s="16"/>
      <c r="AB377" s="16"/>
      <c r="AC377" s="16"/>
      <c r="AD377" s="16"/>
      <c r="AE377" s="16"/>
    </row>
    <row r="378" spans="1:31" ht="42" customHeight="1" thickBot="1">
      <c r="A378" s="630"/>
      <c r="B378" s="656"/>
      <c r="C378" s="611"/>
      <c r="D378" s="588"/>
      <c r="E378" s="595"/>
      <c r="F378" s="33" t="s">
        <v>654</v>
      </c>
      <c r="H378" s="591" t="s">
        <v>655</v>
      </c>
      <c r="I378" s="581"/>
      <c r="J378" s="585"/>
      <c r="L378" s="16"/>
      <c r="M378" s="16"/>
      <c r="N378" s="16"/>
      <c r="O378" s="16"/>
      <c r="P378" s="16"/>
      <c r="Q378" s="16"/>
      <c r="R378" s="16"/>
      <c r="S378" s="16"/>
      <c r="T378" s="16"/>
      <c r="U378" s="16"/>
      <c r="V378" s="16"/>
      <c r="W378" s="16"/>
      <c r="X378" s="16"/>
      <c r="Y378" s="16"/>
      <c r="Z378" s="16"/>
      <c r="AA378" s="16"/>
      <c r="AB378" s="16"/>
      <c r="AC378" s="16"/>
      <c r="AD378" s="16"/>
      <c r="AE378" s="16"/>
    </row>
    <row r="379" spans="1:31" ht="42" customHeight="1" thickBot="1">
      <c r="A379" s="630"/>
      <c r="B379" s="656"/>
      <c r="C379" s="611"/>
      <c r="D379" s="587" t="s">
        <v>999</v>
      </c>
      <c r="E379" s="594" t="s">
        <v>1000</v>
      </c>
      <c r="F379" s="33" t="s">
        <v>656</v>
      </c>
      <c r="H379" s="592"/>
      <c r="I379" s="581"/>
      <c r="J379" s="585"/>
      <c r="L379" s="16"/>
      <c r="M379" s="16"/>
      <c r="N379" s="16"/>
      <c r="O379" s="16"/>
      <c r="P379" s="16"/>
      <c r="Q379" s="16"/>
      <c r="R379" s="16"/>
      <c r="S379" s="16"/>
      <c r="T379" s="16"/>
      <c r="U379" s="16"/>
      <c r="V379" s="16"/>
      <c r="W379" s="16"/>
      <c r="X379" s="16"/>
      <c r="Y379" s="16"/>
      <c r="Z379" s="16"/>
      <c r="AA379" s="16"/>
      <c r="AB379" s="16"/>
      <c r="AC379" s="16"/>
      <c r="AD379" s="16"/>
      <c r="AE379" s="16"/>
    </row>
    <row r="380" spans="1:31" ht="42" customHeight="1" thickBot="1">
      <c r="A380" s="630"/>
      <c r="B380" s="656"/>
      <c r="C380" s="649"/>
      <c r="D380" s="588"/>
      <c r="E380" s="658"/>
      <c r="F380" s="42" t="s">
        <v>659</v>
      </c>
      <c r="H380" s="651"/>
      <c r="I380" s="642"/>
      <c r="J380" s="643"/>
      <c r="L380" s="16"/>
      <c r="M380" s="16"/>
      <c r="N380" s="16"/>
      <c r="O380" s="16"/>
      <c r="P380" s="16"/>
      <c r="Q380" s="16"/>
      <c r="R380" s="16"/>
      <c r="S380" s="16"/>
      <c r="T380" s="16"/>
      <c r="U380" s="16"/>
      <c r="V380" s="16"/>
      <c r="W380" s="16"/>
      <c r="X380" s="16"/>
      <c r="Y380" s="16"/>
      <c r="Z380" s="16"/>
      <c r="AA380" s="16"/>
      <c r="AB380" s="16"/>
      <c r="AC380" s="16"/>
      <c r="AD380" s="16"/>
      <c r="AE380" s="16"/>
    </row>
    <row r="381" spans="1:31" ht="8.1" customHeight="1" thickBot="1">
      <c r="A381" s="630"/>
      <c r="B381" s="656"/>
      <c r="C381" s="45"/>
      <c r="D381" s="35"/>
      <c r="E381" s="324"/>
      <c r="F381" s="39"/>
      <c r="G381" s="39"/>
      <c r="H381" s="46"/>
      <c r="I381" s="46"/>
      <c r="J381" s="47"/>
      <c r="L381" s="16"/>
      <c r="M381" s="16"/>
      <c r="N381" s="16"/>
      <c r="O381" s="16"/>
      <c r="P381" s="16"/>
      <c r="Q381" s="16"/>
      <c r="R381" s="16"/>
      <c r="S381" s="16"/>
      <c r="T381" s="16"/>
      <c r="U381" s="16"/>
      <c r="V381" s="16"/>
      <c r="W381" s="16"/>
      <c r="X381" s="16"/>
      <c r="Y381" s="16"/>
      <c r="Z381" s="16"/>
      <c r="AA381" s="16"/>
      <c r="AB381" s="16"/>
      <c r="AC381" s="16"/>
      <c r="AD381" s="16"/>
      <c r="AE381" s="16"/>
    </row>
    <row r="382" spans="1:31" ht="42" customHeight="1" thickBot="1">
      <c r="A382" s="630"/>
      <c r="B382" s="656"/>
      <c r="C382" s="610">
        <f>C375+1</f>
        <v>55</v>
      </c>
      <c r="D382" s="587" t="s">
        <v>1001</v>
      </c>
      <c r="E382" s="589" t="s">
        <v>1002</v>
      </c>
      <c r="F382" s="31" t="s">
        <v>643</v>
      </c>
      <c r="H382" s="577" t="s">
        <v>647</v>
      </c>
      <c r="I382" s="580" t="s">
        <v>648</v>
      </c>
      <c r="J382" s="32" t="s">
        <v>996</v>
      </c>
      <c r="L382" s="16"/>
      <c r="M382" s="16"/>
      <c r="N382" s="16"/>
      <c r="O382" s="16"/>
      <c r="P382" s="16"/>
      <c r="Q382" s="16"/>
      <c r="R382" s="16"/>
      <c r="S382" s="16"/>
      <c r="T382" s="16"/>
      <c r="U382" s="16"/>
      <c r="V382" s="16"/>
      <c r="W382" s="16"/>
      <c r="X382" s="16"/>
      <c r="Y382" s="16"/>
      <c r="Z382" s="16"/>
      <c r="AA382" s="16"/>
      <c r="AB382" s="16"/>
      <c r="AC382" s="16"/>
      <c r="AD382" s="16"/>
      <c r="AE382" s="16"/>
    </row>
    <row r="383" spans="1:31" ht="42" customHeight="1" thickBot="1">
      <c r="A383" s="630"/>
      <c r="B383" s="656"/>
      <c r="C383" s="611"/>
      <c r="D383" s="588"/>
      <c r="E383" s="590"/>
      <c r="F383" s="31" t="s">
        <v>650</v>
      </c>
      <c r="H383" s="578"/>
      <c r="I383" s="581"/>
      <c r="J383" s="585"/>
      <c r="L383" s="16"/>
      <c r="M383" s="16"/>
      <c r="N383" s="16"/>
      <c r="O383" s="16"/>
      <c r="P383" s="16"/>
      <c r="Q383" s="16"/>
      <c r="R383" s="16"/>
      <c r="S383" s="16"/>
      <c r="T383" s="16"/>
      <c r="U383" s="16"/>
      <c r="V383" s="16"/>
      <c r="W383" s="16"/>
      <c r="X383" s="16"/>
      <c r="Y383" s="16"/>
      <c r="Z383" s="16"/>
      <c r="AA383" s="16"/>
      <c r="AB383" s="16"/>
      <c r="AC383" s="16"/>
      <c r="AD383" s="16"/>
      <c r="AE383" s="16"/>
    </row>
    <row r="384" spans="1:31" ht="42" customHeight="1" thickBot="1">
      <c r="A384" s="630"/>
      <c r="B384" s="656"/>
      <c r="C384" s="611"/>
      <c r="D384" s="587" t="s">
        <v>1003</v>
      </c>
      <c r="E384" s="589" t="s">
        <v>1004</v>
      </c>
      <c r="F384" s="31" t="s">
        <v>651</v>
      </c>
      <c r="H384" s="650"/>
      <c r="I384" s="581"/>
      <c r="J384" s="585"/>
      <c r="L384" s="16"/>
      <c r="M384" s="16"/>
      <c r="N384" s="16"/>
      <c r="O384" s="16"/>
      <c r="P384" s="16"/>
      <c r="Q384" s="16"/>
      <c r="R384" s="16"/>
      <c r="S384" s="16"/>
      <c r="T384" s="16"/>
      <c r="U384" s="16"/>
      <c r="V384" s="16"/>
      <c r="W384" s="16"/>
      <c r="X384" s="16"/>
      <c r="Y384" s="16"/>
      <c r="Z384" s="16"/>
      <c r="AA384" s="16"/>
      <c r="AB384" s="16"/>
      <c r="AC384" s="16"/>
      <c r="AD384" s="16"/>
      <c r="AE384" s="16"/>
    </row>
    <row r="385" spans="1:31" ht="42" customHeight="1" thickBot="1">
      <c r="A385" s="630"/>
      <c r="B385" s="656"/>
      <c r="C385" s="611"/>
      <c r="D385" s="588"/>
      <c r="E385" s="590"/>
      <c r="F385" s="33" t="s">
        <v>654</v>
      </c>
      <c r="H385" s="591" t="s">
        <v>655</v>
      </c>
      <c r="I385" s="581"/>
      <c r="J385" s="585"/>
      <c r="L385" s="16"/>
      <c r="M385" s="16"/>
      <c r="N385" s="16"/>
      <c r="O385" s="16"/>
      <c r="P385" s="16"/>
      <c r="Q385" s="16"/>
      <c r="R385" s="16"/>
      <c r="S385" s="16"/>
      <c r="T385" s="16"/>
      <c r="U385" s="16"/>
      <c r="V385" s="16"/>
      <c r="W385" s="16"/>
      <c r="X385" s="16"/>
      <c r="Y385" s="16"/>
      <c r="Z385" s="16"/>
      <c r="AA385" s="16"/>
      <c r="AB385" s="16"/>
      <c r="AC385" s="16"/>
      <c r="AD385" s="16"/>
      <c r="AE385" s="16"/>
    </row>
    <row r="386" spans="1:31" ht="42" customHeight="1" thickBot="1">
      <c r="A386" s="630"/>
      <c r="B386" s="656"/>
      <c r="C386" s="611"/>
      <c r="D386" s="587" t="s">
        <v>1005</v>
      </c>
      <c r="E386" s="589" t="s">
        <v>1006</v>
      </c>
      <c r="F386" s="33" t="s">
        <v>656</v>
      </c>
      <c r="H386" s="592"/>
      <c r="I386" s="581"/>
      <c r="J386" s="585"/>
      <c r="L386" s="16"/>
      <c r="M386" s="16"/>
      <c r="N386" s="16"/>
      <c r="O386" s="16"/>
      <c r="P386" s="16"/>
      <c r="Q386" s="16"/>
      <c r="R386" s="16"/>
      <c r="S386" s="16"/>
      <c r="T386" s="16"/>
      <c r="U386" s="16"/>
      <c r="V386" s="16"/>
      <c r="W386" s="16"/>
      <c r="X386" s="16"/>
      <c r="Y386" s="16"/>
      <c r="Z386" s="16"/>
      <c r="AA386" s="16"/>
      <c r="AB386" s="16"/>
      <c r="AC386" s="16"/>
      <c r="AD386" s="16"/>
      <c r="AE386" s="16"/>
    </row>
    <row r="387" spans="1:31" ht="42" customHeight="1" thickBot="1">
      <c r="A387" s="630"/>
      <c r="B387" s="657"/>
      <c r="C387" s="649"/>
      <c r="D387" s="588"/>
      <c r="E387" s="590"/>
      <c r="F387" s="42" t="s">
        <v>659</v>
      </c>
      <c r="H387" s="651"/>
      <c r="I387" s="642"/>
      <c r="J387" s="643"/>
      <c r="L387" s="16"/>
      <c r="M387" s="16"/>
      <c r="N387" s="16"/>
      <c r="O387" s="16"/>
      <c r="P387" s="16"/>
      <c r="Q387" s="16"/>
      <c r="R387" s="16"/>
      <c r="S387" s="16"/>
      <c r="T387" s="16"/>
      <c r="U387" s="16"/>
      <c r="V387" s="16"/>
      <c r="W387" s="16"/>
      <c r="X387" s="16"/>
      <c r="Y387" s="16"/>
      <c r="Z387" s="16"/>
      <c r="AA387" s="16"/>
      <c r="AB387" s="16"/>
      <c r="AC387" s="16"/>
      <c r="AD387" s="16"/>
      <c r="AE387" s="16"/>
    </row>
    <row r="388" spans="1:31" ht="8.1" customHeight="1" thickBot="1">
      <c r="A388" s="630"/>
      <c r="B388" s="44"/>
      <c r="C388" s="45"/>
      <c r="D388" s="35"/>
      <c r="E388" s="324"/>
      <c r="F388" s="39"/>
      <c r="G388" s="39"/>
      <c r="H388" s="46"/>
      <c r="I388" s="46"/>
      <c r="J388" s="47"/>
      <c r="L388" s="16"/>
      <c r="M388" s="16"/>
      <c r="N388" s="16"/>
      <c r="O388" s="16"/>
      <c r="P388" s="16"/>
      <c r="Q388" s="16"/>
      <c r="R388" s="16"/>
      <c r="S388" s="16"/>
      <c r="T388" s="16"/>
      <c r="U388" s="16"/>
      <c r="V388" s="16"/>
      <c r="W388" s="16"/>
      <c r="X388" s="16"/>
      <c r="Y388" s="16"/>
      <c r="Z388" s="16"/>
      <c r="AA388" s="16"/>
      <c r="AB388" s="16"/>
      <c r="AC388" s="16"/>
      <c r="AD388" s="16"/>
      <c r="AE388" s="16"/>
    </row>
    <row r="389" spans="1:31" ht="42" customHeight="1" thickBot="1">
      <c r="A389" s="630"/>
      <c r="B389" s="654" t="s">
        <v>1007</v>
      </c>
      <c r="C389" s="610">
        <f>C382+1</f>
        <v>56</v>
      </c>
      <c r="D389" s="587" t="s">
        <v>1008</v>
      </c>
      <c r="E389" s="575" t="s">
        <v>1009</v>
      </c>
      <c r="F389" s="31" t="s">
        <v>643</v>
      </c>
      <c r="H389" s="577" t="s">
        <v>871</v>
      </c>
      <c r="I389" s="580" t="s">
        <v>709</v>
      </c>
      <c r="J389" s="32" t="s">
        <v>1010</v>
      </c>
      <c r="L389" s="16"/>
      <c r="M389" s="16"/>
      <c r="N389" s="16"/>
      <c r="O389" s="16"/>
      <c r="P389" s="16"/>
      <c r="Q389" s="16"/>
      <c r="R389" s="16"/>
      <c r="S389" s="16"/>
      <c r="T389" s="16"/>
      <c r="U389" s="16"/>
      <c r="V389" s="16"/>
      <c r="W389" s="16"/>
      <c r="X389" s="16"/>
      <c r="Y389" s="16"/>
      <c r="Z389" s="16"/>
      <c r="AA389" s="16"/>
      <c r="AB389" s="16"/>
      <c r="AC389" s="16"/>
      <c r="AD389" s="16"/>
      <c r="AE389" s="16"/>
    </row>
    <row r="390" spans="1:31" ht="42" customHeight="1" thickBot="1">
      <c r="A390" s="630"/>
      <c r="B390" s="655"/>
      <c r="C390" s="611"/>
      <c r="D390" s="588"/>
      <c r="E390" s="576"/>
      <c r="F390" s="31" t="s">
        <v>650</v>
      </c>
      <c r="H390" s="578"/>
      <c r="I390" s="581"/>
      <c r="J390" s="585"/>
      <c r="L390" s="16"/>
      <c r="M390" s="16"/>
      <c r="N390" s="16"/>
      <c r="O390" s="16"/>
      <c r="P390" s="16"/>
      <c r="Q390" s="16"/>
      <c r="R390" s="16"/>
      <c r="S390" s="16"/>
      <c r="T390" s="16"/>
      <c r="U390" s="16"/>
      <c r="V390" s="16"/>
      <c r="W390" s="16"/>
      <c r="X390" s="16"/>
      <c r="Y390" s="16"/>
      <c r="Z390" s="16"/>
      <c r="AA390" s="16"/>
      <c r="AB390" s="16"/>
      <c r="AC390" s="16"/>
      <c r="AD390" s="16"/>
      <c r="AE390" s="16"/>
    </row>
    <row r="391" spans="1:31" ht="42" customHeight="1" thickBot="1">
      <c r="A391" s="630"/>
      <c r="B391" s="655"/>
      <c r="C391" s="611"/>
      <c r="D391" s="587" t="s">
        <v>1011</v>
      </c>
      <c r="E391" s="594" t="s">
        <v>1012</v>
      </c>
      <c r="F391" s="31" t="s">
        <v>651</v>
      </c>
      <c r="H391" s="650"/>
      <c r="I391" s="581"/>
      <c r="J391" s="585"/>
      <c r="L391" s="16"/>
      <c r="M391" s="16"/>
      <c r="N391" s="16"/>
      <c r="O391" s="16"/>
      <c r="P391" s="16"/>
      <c r="Q391" s="16"/>
      <c r="R391" s="16"/>
      <c r="S391" s="16"/>
      <c r="T391" s="16"/>
      <c r="U391" s="16"/>
      <c r="V391" s="16"/>
      <c r="W391" s="16"/>
      <c r="X391" s="16"/>
      <c r="Y391" s="16"/>
      <c r="Z391" s="16"/>
      <c r="AA391" s="16"/>
      <c r="AB391" s="16"/>
      <c r="AC391" s="16"/>
      <c r="AD391" s="16"/>
      <c r="AE391" s="16"/>
    </row>
    <row r="392" spans="1:31" ht="42" customHeight="1" thickBot="1">
      <c r="A392" s="630"/>
      <c r="B392" s="656"/>
      <c r="C392" s="611"/>
      <c r="D392" s="588"/>
      <c r="E392" s="595"/>
      <c r="F392" s="33" t="s">
        <v>654</v>
      </c>
      <c r="H392" s="591" t="s">
        <v>874</v>
      </c>
      <c r="I392" s="581"/>
      <c r="J392" s="585"/>
      <c r="L392" s="16"/>
      <c r="M392" s="16"/>
      <c r="N392" s="16"/>
      <c r="O392" s="16"/>
      <c r="P392" s="16"/>
      <c r="Q392" s="16"/>
      <c r="R392" s="16"/>
      <c r="S392" s="16"/>
      <c r="T392" s="16"/>
      <c r="U392" s="16"/>
      <c r="V392" s="16"/>
      <c r="W392" s="16"/>
      <c r="X392" s="16"/>
      <c r="Y392" s="16"/>
      <c r="Z392" s="16"/>
      <c r="AA392" s="16"/>
      <c r="AB392" s="16"/>
      <c r="AC392" s="16"/>
      <c r="AD392" s="16"/>
      <c r="AE392" s="16"/>
    </row>
    <row r="393" spans="1:31" ht="42" customHeight="1" thickBot="1">
      <c r="A393" s="630"/>
      <c r="B393" s="656"/>
      <c r="C393" s="611"/>
      <c r="D393" s="587" t="s">
        <v>1013</v>
      </c>
      <c r="E393" s="594" t="s">
        <v>1014</v>
      </c>
      <c r="F393" s="33" t="s">
        <v>656</v>
      </c>
      <c r="H393" s="592"/>
      <c r="I393" s="581"/>
      <c r="J393" s="585"/>
      <c r="L393" s="16"/>
      <c r="M393" s="16"/>
      <c r="N393" s="16"/>
      <c r="O393" s="16"/>
      <c r="P393" s="16"/>
      <c r="Q393" s="16"/>
      <c r="R393" s="16"/>
      <c r="S393" s="16"/>
      <c r="T393" s="16"/>
      <c r="U393" s="16"/>
      <c r="V393" s="16"/>
      <c r="W393" s="16"/>
      <c r="X393" s="16"/>
      <c r="Y393" s="16"/>
      <c r="Z393" s="16"/>
      <c r="AA393" s="16"/>
      <c r="AB393" s="16"/>
      <c r="AC393" s="16"/>
      <c r="AD393" s="16"/>
      <c r="AE393" s="16"/>
    </row>
    <row r="394" spans="1:31" ht="42" customHeight="1" thickBot="1">
      <c r="A394" s="630"/>
      <c r="B394" s="656"/>
      <c r="C394" s="649"/>
      <c r="D394" s="588"/>
      <c r="E394" s="658"/>
      <c r="F394" s="42" t="s">
        <v>659</v>
      </c>
      <c r="H394" s="644"/>
      <c r="I394" s="642"/>
      <c r="J394" s="643"/>
      <c r="L394" s="16"/>
      <c r="M394" s="16"/>
      <c r="N394" s="16"/>
      <c r="O394" s="16"/>
      <c r="P394" s="16"/>
      <c r="Q394" s="16"/>
      <c r="R394" s="16"/>
      <c r="S394" s="16"/>
      <c r="T394" s="16"/>
      <c r="U394" s="16"/>
      <c r="V394" s="16"/>
      <c r="W394" s="16"/>
      <c r="X394" s="16"/>
      <c r="Y394" s="16"/>
      <c r="Z394" s="16"/>
      <c r="AA394" s="16"/>
      <c r="AB394" s="16"/>
      <c r="AC394" s="16"/>
      <c r="AD394" s="16"/>
      <c r="AE394" s="16"/>
    </row>
    <row r="395" spans="1:31" ht="8.1" customHeight="1" thickBot="1">
      <c r="A395" s="630"/>
      <c r="B395" s="656"/>
      <c r="C395" s="45"/>
      <c r="D395" s="35"/>
      <c r="E395" s="324"/>
      <c r="F395" s="39"/>
      <c r="G395" s="39"/>
      <c r="H395" s="46"/>
      <c r="I395" s="46"/>
      <c r="J395" s="47"/>
      <c r="L395" s="16"/>
      <c r="M395" s="16"/>
      <c r="N395" s="16"/>
      <c r="O395" s="16"/>
      <c r="P395" s="16"/>
      <c r="Q395" s="16"/>
      <c r="R395" s="16"/>
      <c r="S395" s="16"/>
      <c r="T395" s="16"/>
      <c r="U395" s="16"/>
      <c r="V395" s="16"/>
      <c r="W395" s="16"/>
      <c r="X395" s="16"/>
      <c r="Y395" s="16"/>
      <c r="Z395" s="16"/>
      <c r="AA395" s="16"/>
      <c r="AB395" s="16"/>
      <c r="AC395" s="16"/>
      <c r="AD395" s="16"/>
      <c r="AE395" s="16"/>
    </row>
    <row r="396" spans="1:31" ht="42" customHeight="1" thickBot="1">
      <c r="A396" s="630"/>
      <c r="B396" s="656"/>
      <c r="C396" s="610">
        <f>C389+1</f>
        <v>57</v>
      </c>
      <c r="D396" s="587" t="s">
        <v>1015</v>
      </c>
      <c r="E396" s="575" t="s">
        <v>1016</v>
      </c>
      <c r="F396" s="31" t="s">
        <v>643</v>
      </c>
      <c r="H396" s="577" t="s">
        <v>871</v>
      </c>
      <c r="I396" s="580" t="s">
        <v>670</v>
      </c>
      <c r="J396" s="32" t="s">
        <v>1017</v>
      </c>
      <c r="L396" s="16"/>
      <c r="M396" s="16"/>
      <c r="N396" s="16"/>
      <c r="O396" s="16"/>
      <c r="P396" s="16"/>
      <c r="Q396" s="16"/>
      <c r="R396" s="16"/>
      <c r="S396" s="16"/>
      <c r="T396" s="16"/>
      <c r="U396" s="16"/>
      <c r="V396" s="16"/>
      <c r="W396" s="16"/>
      <c r="X396" s="16"/>
      <c r="Y396" s="16"/>
      <c r="Z396" s="16"/>
      <c r="AA396" s="16"/>
      <c r="AB396" s="16"/>
      <c r="AC396" s="16"/>
      <c r="AD396" s="16"/>
      <c r="AE396" s="16"/>
    </row>
    <row r="397" spans="1:31" ht="42" customHeight="1" thickBot="1">
      <c r="A397" s="630"/>
      <c r="B397" s="656"/>
      <c r="C397" s="611"/>
      <c r="D397" s="588"/>
      <c r="E397" s="576"/>
      <c r="F397" s="31" t="s">
        <v>650</v>
      </c>
      <c r="H397" s="578"/>
      <c r="I397" s="581"/>
      <c r="J397" s="664"/>
      <c r="L397" s="16"/>
      <c r="M397" s="16"/>
      <c r="N397" s="16"/>
      <c r="O397" s="16"/>
      <c r="P397" s="16"/>
      <c r="Q397" s="16"/>
      <c r="R397" s="16"/>
      <c r="S397" s="16"/>
      <c r="T397" s="16"/>
      <c r="U397" s="16"/>
      <c r="V397" s="16"/>
      <c r="W397" s="16"/>
      <c r="X397" s="16"/>
      <c r="Y397" s="16"/>
      <c r="Z397" s="16"/>
      <c r="AA397" s="16"/>
      <c r="AB397" s="16"/>
      <c r="AC397" s="16"/>
      <c r="AD397" s="16"/>
      <c r="AE397" s="16"/>
    </row>
    <row r="398" spans="1:31" ht="42" customHeight="1" thickBot="1">
      <c r="A398" s="630"/>
      <c r="B398" s="656"/>
      <c r="C398" s="611"/>
      <c r="D398" s="587" t="s">
        <v>1018</v>
      </c>
      <c r="E398" s="594" t="s">
        <v>1019</v>
      </c>
      <c r="F398" s="31" t="s">
        <v>651</v>
      </c>
      <c r="H398" s="650"/>
      <c r="I398" s="581"/>
      <c r="J398" s="665"/>
      <c r="L398" s="16"/>
      <c r="M398" s="16"/>
      <c r="N398" s="16"/>
      <c r="O398" s="16"/>
      <c r="P398" s="16"/>
      <c r="Q398" s="16"/>
      <c r="R398" s="16"/>
      <c r="S398" s="16"/>
      <c r="T398" s="16"/>
      <c r="U398" s="16"/>
      <c r="V398" s="16"/>
      <c r="W398" s="16"/>
      <c r="X398" s="16"/>
      <c r="Y398" s="16"/>
      <c r="Z398" s="16"/>
      <c r="AA398" s="16"/>
      <c r="AB398" s="16"/>
      <c r="AC398" s="16"/>
      <c r="AD398" s="16"/>
      <c r="AE398" s="16"/>
    </row>
    <row r="399" spans="1:31" ht="42" customHeight="1" thickBot="1">
      <c r="A399" s="630"/>
      <c r="B399" s="656"/>
      <c r="C399" s="611"/>
      <c r="D399" s="588"/>
      <c r="E399" s="595"/>
      <c r="F399" s="33" t="s">
        <v>654</v>
      </c>
      <c r="H399" s="591" t="s">
        <v>874</v>
      </c>
      <c r="I399" s="581"/>
      <c r="J399" s="665"/>
      <c r="L399" s="16"/>
      <c r="M399" s="16"/>
      <c r="N399" s="16"/>
      <c r="O399" s="16"/>
      <c r="P399" s="16"/>
      <c r="Q399" s="16"/>
      <c r="R399" s="16"/>
      <c r="S399" s="16"/>
      <c r="T399" s="16"/>
      <c r="U399" s="16"/>
      <c r="V399" s="16"/>
      <c r="W399" s="16"/>
      <c r="X399" s="16"/>
      <c r="Y399" s="16"/>
      <c r="Z399" s="16"/>
      <c r="AA399" s="16"/>
      <c r="AB399" s="16"/>
      <c r="AC399" s="16"/>
      <c r="AD399" s="16"/>
      <c r="AE399" s="16"/>
    </row>
    <row r="400" spans="1:31" ht="42" customHeight="1" thickBot="1">
      <c r="A400" s="630"/>
      <c r="B400" s="656"/>
      <c r="C400" s="611"/>
      <c r="D400" s="587" t="s">
        <v>1020</v>
      </c>
      <c r="E400" s="594" t="s">
        <v>1021</v>
      </c>
      <c r="F400" s="33" t="s">
        <v>656</v>
      </c>
      <c r="H400" s="592"/>
      <c r="I400" s="581"/>
      <c r="J400" s="665"/>
      <c r="L400" s="16"/>
      <c r="M400" s="16"/>
      <c r="N400" s="16"/>
      <c r="O400" s="16"/>
      <c r="P400" s="16"/>
      <c r="Q400" s="16"/>
      <c r="R400" s="16"/>
      <c r="S400" s="16"/>
      <c r="T400" s="16"/>
      <c r="U400" s="16"/>
      <c r="V400" s="16"/>
      <c r="W400" s="16"/>
      <c r="X400" s="16"/>
      <c r="Y400" s="16"/>
      <c r="Z400" s="16"/>
      <c r="AA400" s="16"/>
      <c r="AB400" s="16"/>
      <c r="AC400" s="16"/>
      <c r="AD400" s="16"/>
      <c r="AE400" s="16"/>
    </row>
    <row r="401" spans="1:31" ht="42" customHeight="1" thickBot="1">
      <c r="A401" s="630"/>
      <c r="B401" s="656"/>
      <c r="C401" s="649"/>
      <c r="D401" s="588"/>
      <c r="E401" s="658"/>
      <c r="F401" s="42" t="s">
        <v>659</v>
      </c>
      <c r="H401" s="644"/>
      <c r="I401" s="642"/>
      <c r="J401" s="666"/>
      <c r="L401" s="16"/>
      <c r="M401" s="16"/>
      <c r="N401" s="16"/>
      <c r="O401" s="16"/>
      <c r="P401" s="16"/>
      <c r="Q401" s="16"/>
      <c r="R401" s="16"/>
      <c r="S401" s="16"/>
      <c r="T401" s="16"/>
      <c r="U401" s="16"/>
      <c r="V401" s="16"/>
      <c r="W401" s="16"/>
      <c r="X401" s="16"/>
      <c r="Y401" s="16"/>
      <c r="Z401" s="16"/>
      <c r="AA401" s="16"/>
      <c r="AB401" s="16"/>
      <c r="AC401" s="16"/>
      <c r="AD401" s="16"/>
      <c r="AE401" s="16"/>
    </row>
    <row r="402" spans="1:31" ht="8.1" customHeight="1" thickBot="1">
      <c r="A402" s="630"/>
      <c r="B402" s="656"/>
      <c r="C402" s="45"/>
      <c r="D402" s="35"/>
      <c r="E402" s="324"/>
      <c r="F402" s="39"/>
      <c r="G402" s="39"/>
      <c r="H402" s="46"/>
      <c r="I402" s="46"/>
      <c r="J402" s="47"/>
      <c r="L402" s="16"/>
      <c r="M402" s="16"/>
      <c r="N402" s="16"/>
      <c r="O402" s="16"/>
      <c r="P402" s="16"/>
      <c r="Q402" s="16"/>
      <c r="R402" s="16"/>
      <c r="S402" s="16"/>
      <c r="T402" s="16"/>
      <c r="U402" s="16"/>
      <c r="V402" s="16"/>
      <c r="W402" s="16"/>
      <c r="X402" s="16"/>
      <c r="Y402" s="16"/>
      <c r="Z402" s="16"/>
      <c r="AA402" s="16"/>
      <c r="AB402" s="16"/>
      <c r="AC402" s="16"/>
      <c r="AD402" s="16"/>
      <c r="AE402" s="16"/>
    </row>
    <row r="403" spans="1:31" ht="42" customHeight="1" thickBot="1">
      <c r="A403" s="630"/>
      <c r="B403" s="656"/>
      <c r="C403" s="610">
        <f>C396+1</f>
        <v>58</v>
      </c>
      <c r="D403" s="587" t="s">
        <v>1022</v>
      </c>
      <c r="E403" s="589" t="s">
        <v>1023</v>
      </c>
      <c r="F403" s="31" t="s">
        <v>643</v>
      </c>
      <c r="H403" s="577" t="s">
        <v>647</v>
      </c>
      <c r="I403" s="580" t="s">
        <v>678</v>
      </c>
      <c r="J403" s="32" t="s">
        <v>1024</v>
      </c>
      <c r="L403" s="16"/>
      <c r="M403" s="16"/>
      <c r="N403" s="16"/>
      <c r="O403" s="16"/>
      <c r="P403" s="16"/>
      <c r="Q403" s="16"/>
      <c r="R403" s="16"/>
      <c r="S403" s="16"/>
      <c r="T403" s="16"/>
      <c r="U403" s="16"/>
      <c r="V403" s="16"/>
      <c r="W403" s="16"/>
      <c r="X403" s="16"/>
      <c r="Y403" s="16"/>
      <c r="Z403" s="16"/>
      <c r="AA403" s="16"/>
      <c r="AB403" s="16"/>
      <c r="AC403" s="16"/>
      <c r="AD403" s="16"/>
      <c r="AE403" s="16"/>
    </row>
    <row r="404" spans="1:31" ht="42" customHeight="1" thickBot="1">
      <c r="A404" s="630"/>
      <c r="B404" s="656"/>
      <c r="C404" s="611"/>
      <c r="D404" s="588"/>
      <c r="E404" s="590"/>
      <c r="F404" s="31" t="s">
        <v>650</v>
      </c>
      <c r="H404" s="578"/>
      <c r="I404" s="581"/>
      <c r="J404" s="585"/>
      <c r="L404" s="16"/>
      <c r="M404" s="16"/>
      <c r="N404" s="16"/>
      <c r="O404" s="16"/>
      <c r="P404" s="16"/>
      <c r="Q404" s="16"/>
      <c r="R404" s="16"/>
      <c r="S404" s="16"/>
      <c r="T404" s="16"/>
      <c r="U404" s="16"/>
      <c r="V404" s="16"/>
      <c r="W404" s="16"/>
      <c r="X404" s="16"/>
      <c r="Y404" s="16"/>
      <c r="Z404" s="16"/>
      <c r="AA404" s="16"/>
      <c r="AB404" s="16"/>
      <c r="AC404" s="16"/>
      <c r="AD404" s="16"/>
      <c r="AE404" s="16"/>
    </row>
    <row r="405" spans="1:31" ht="42" customHeight="1" thickBot="1">
      <c r="A405" s="630"/>
      <c r="B405" s="656"/>
      <c r="C405" s="611"/>
      <c r="D405" s="587" t="s">
        <v>1025</v>
      </c>
      <c r="E405" s="589" t="s">
        <v>1026</v>
      </c>
      <c r="F405" s="31" t="s">
        <v>651</v>
      </c>
      <c r="H405" s="650"/>
      <c r="I405" s="581"/>
      <c r="J405" s="585"/>
      <c r="L405" s="16"/>
      <c r="M405" s="16"/>
      <c r="N405" s="16"/>
      <c r="O405" s="16"/>
      <c r="P405" s="16"/>
      <c r="Q405" s="16"/>
      <c r="R405" s="16"/>
      <c r="S405" s="16"/>
      <c r="T405" s="16"/>
      <c r="U405" s="16"/>
      <c r="V405" s="16"/>
      <c r="W405" s="16"/>
      <c r="X405" s="16"/>
      <c r="Y405" s="16"/>
      <c r="Z405" s="16"/>
      <c r="AA405" s="16"/>
      <c r="AB405" s="16"/>
      <c r="AC405" s="16"/>
      <c r="AD405" s="16"/>
      <c r="AE405" s="16"/>
    </row>
    <row r="406" spans="1:31" ht="42" customHeight="1" thickBot="1">
      <c r="A406" s="630"/>
      <c r="B406" s="656"/>
      <c r="C406" s="611"/>
      <c r="D406" s="588"/>
      <c r="E406" s="590"/>
      <c r="F406" s="33" t="s">
        <v>654</v>
      </c>
      <c r="H406" s="591" t="s">
        <v>655</v>
      </c>
      <c r="I406" s="581"/>
      <c r="J406" s="585"/>
      <c r="L406" s="16"/>
      <c r="M406" s="16"/>
      <c r="N406" s="16"/>
      <c r="O406" s="16"/>
      <c r="P406" s="16"/>
      <c r="Q406" s="16"/>
      <c r="R406" s="16"/>
      <c r="S406" s="16"/>
      <c r="T406" s="16"/>
      <c r="U406" s="16"/>
      <c r="V406" s="16"/>
      <c r="W406" s="16"/>
      <c r="X406" s="16"/>
      <c r="Y406" s="16"/>
      <c r="Z406" s="16"/>
      <c r="AA406" s="16"/>
      <c r="AB406" s="16"/>
      <c r="AC406" s="16"/>
      <c r="AD406" s="16"/>
      <c r="AE406" s="16"/>
    </row>
    <row r="407" spans="1:31" ht="42" customHeight="1" thickBot="1">
      <c r="A407" s="630"/>
      <c r="B407" s="656"/>
      <c r="C407" s="611"/>
      <c r="D407" s="587" t="s">
        <v>1027</v>
      </c>
      <c r="E407" s="589" t="s">
        <v>1028</v>
      </c>
      <c r="F407" s="33" t="s">
        <v>656</v>
      </c>
      <c r="H407" s="592"/>
      <c r="I407" s="581"/>
      <c r="J407" s="585"/>
      <c r="L407" s="16"/>
      <c r="M407" s="16"/>
      <c r="N407" s="16"/>
      <c r="O407" s="16"/>
      <c r="P407" s="16"/>
      <c r="Q407" s="16"/>
      <c r="R407" s="16"/>
      <c r="S407" s="16"/>
      <c r="T407" s="16"/>
      <c r="U407" s="16"/>
      <c r="V407" s="16"/>
      <c r="W407" s="16"/>
      <c r="X407" s="16"/>
      <c r="Y407" s="16"/>
      <c r="Z407" s="16"/>
      <c r="AA407" s="16"/>
      <c r="AB407" s="16"/>
      <c r="AC407" s="16"/>
      <c r="AD407" s="16"/>
      <c r="AE407" s="16"/>
    </row>
    <row r="408" spans="1:31" ht="42" customHeight="1" thickBot="1">
      <c r="A408" s="630"/>
      <c r="B408" s="657"/>
      <c r="C408" s="649"/>
      <c r="D408" s="588"/>
      <c r="E408" s="590"/>
      <c r="F408" s="42" t="s">
        <v>659</v>
      </c>
      <c r="H408" s="651"/>
      <c r="I408" s="642"/>
      <c r="J408" s="643"/>
      <c r="L408" s="16"/>
      <c r="M408" s="16"/>
      <c r="N408" s="16"/>
      <c r="O408" s="16"/>
      <c r="P408" s="16"/>
      <c r="Q408" s="16"/>
      <c r="R408" s="16"/>
      <c r="S408" s="16"/>
      <c r="T408" s="16"/>
      <c r="U408" s="16"/>
      <c r="V408" s="16"/>
      <c r="W408" s="16"/>
      <c r="X408" s="16"/>
      <c r="Y408" s="16"/>
      <c r="Z408" s="16"/>
      <c r="AA408" s="16"/>
      <c r="AB408" s="16"/>
      <c r="AC408" s="16"/>
      <c r="AD408" s="16"/>
      <c r="AE408" s="16"/>
    </row>
    <row r="409" spans="1:31" ht="8.1" customHeight="1" thickBot="1">
      <c r="A409" s="630"/>
      <c r="B409" s="56"/>
      <c r="C409" s="45"/>
      <c r="D409" s="35"/>
      <c r="E409" s="324"/>
      <c r="F409" s="39"/>
      <c r="G409" s="39"/>
      <c r="H409" s="46"/>
      <c r="I409" s="46"/>
      <c r="J409" s="47"/>
      <c r="L409" s="16"/>
      <c r="M409" s="16"/>
      <c r="N409" s="16"/>
      <c r="O409" s="16"/>
      <c r="P409" s="16"/>
      <c r="Q409" s="16"/>
      <c r="R409" s="16"/>
      <c r="S409" s="16"/>
      <c r="T409" s="16"/>
      <c r="U409" s="16"/>
      <c r="V409" s="16"/>
      <c r="W409" s="16"/>
      <c r="X409" s="16"/>
      <c r="Y409" s="16"/>
      <c r="Z409" s="16"/>
      <c r="AA409" s="16"/>
      <c r="AB409" s="16"/>
      <c r="AC409" s="16"/>
      <c r="AD409" s="16"/>
      <c r="AE409" s="16"/>
    </row>
    <row r="410" spans="1:31" ht="42" customHeight="1" thickBot="1">
      <c r="A410" s="630"/>
      <c r="B410" s="654" t="s">
        <v>1029</v>
      </c>
      <c r="C410" s="610">
        <f>C403+1</f>
        <v>59</v>
      </c>
      <c r="D410" s="587" t="s">
        <v>1030</v>
      </c>
      <c r="E410" s="575" t="s">
        <v>1031</v>
      </c>
      <c r="F410" s="31" t="s">
        <v>643</v>
      </c>
      <c r="H410" s="577" t="s">
        <v>647</v>
      </c>
      <c r="I410" s="580" t="s">
        <v>687</v>
      </c>
      <c r="J410" s="32" t="s">
        <v>1032</v>
      </c>
      <c r="L410" s="16"/>
      <c r="M410" s="16"/>
      <c r="N410" s="16"/>
      <c r="O410" s="16"/>
      <c r="P410" s="16"/>
      <c r="Q410" s="16"/>
      <c r="R410" s="16"/>
      <c r="S410" s="16"/>
      <c r="T410" s="16"/>
      <c r="U410" s="16"/>
      <c r="V410" s="16"/>
      <c r="W410" s="16"/>
      <c r="X410" s="16"/>
      <c r="Y410" s="16"/>
      <c r="Z410" s="16"/>
      <c r="AA410" s="16"/>
      <c r="AB410" s="16"/>
      <c r="AC410" s="16"/>
      <c r="AD410" s="16"/>
      <c r="AE410" s="16"/>
    </row>
    <row r="411" spans="1:31" ht="42" customHeight="1" thickBot="1">
      <c r="A411" s="630"/>
      <c r="B411" s="655"/>
      <c r="C411" s="611"/>
      <c r="D411" s="588"/>
      <c r="E411" s="576"/>
      <c r="F411" s="31" t="s">
        <v>650</v>
      </c>
      <c r="H411" s="578"/>
      <c r="I411" s="581"/>
      <c r="J411" s="585"/>
      <c r="L411" s="16"/>
      <c r="M411" s="16"/>
      <c r="N411" s="16"/>
      <c r="O411" s="16"/>
      <c r="P411" s="16"/>
      <c r="Q411" s="16"/>
      <c r="R411" s="16"/>
      <c r="S411" s="16"/>
      <c r="T411" s="16"/>
      <c r="U411" s="16"/>
      <c r="V411" s="16"/>
      <c r="W411" s="16"/>
      <c r="X411" s="16"/>
      <c r="Y411" s="16"/>
      <c r="Z411" s="16"/>
      <c r="AA411" s="16"/>
      <c r="AB411" s="16"/>
      <c r="AC411" s="16"/>
      <c r="AD411" s="16"/>
      <c r="AE411" s="16"/>
    </row>
    <row r="412" spans="1:31" ht="42" customHeight="1" thickBot="1">
      <c r="A412" s="630"/>
      <c r="B412" s="655"/>
      <c r="C412" s="611"/>
      <c r="D412" s="587" t="s">
        <v>1033</v>
      </c>
      <c r="E412" s="594" t="s">
        <v>1034</v>
      </c>
      <c r="F412" s="31" t="s">
        <v>651</v>
      </c>
      <c r="H412" s="650"/>
      <c r="I412" s="581"/>
      <c r="J412" s="585"/>
      <c r="L412" s="16"/>
      <c r="M412" s="16"/>
      <c r="N412" s="16"/>
      <c r="O412" s="16"/>
      <c r="P412" s="16"/>
      <c r="Q412" s="16"/>
      <c r="R412" s="16"/>
      <c r="S412" s="16"/>
      <c r="T412" s="16"/>
      <c r="U412" s="16"/>
      <c r="V412" s="16"/>
      <c r="W412" s="16"/>
      <c r="X412" s="16"/>
      <c r="Y412" s="16"/>
      <c r="Z412" s="16"/>
      <c r="AA412" s="16"/>
      <c r="AB412" s="16"/>
      <c r="AC412" s="16"/>
      <c r="AD412" s="16"/>
      <c r="AE412" s="16"/>
    </row>
    <row r="413" spans="1:31" ht="42" customHeight="1" thickBot="1">
      <c r="A413" s="630"/>
      <c r="B413" s="655"/>
      <c r="C413" s="611"/>
      <c r="D413" s="588"/>
      <c r="E413" s="595"/>
      <c r="F413" s="33" t="s">
        <v>654</v>
      </c>
      <c r="H413" s="591" t="s">
        <v>655</v>
      </c>
      <c r="I413" s="581"/>
      <c r="J413" s="585"/>
      <c r="L413" s="16"/>
      <c r="M413" s="16"/>
      <c r="N413" s="16"/>
      <c r="O413" s="16"/>
      <c r="P413" s="16"/>
      <c r="Q413" s="16"/>
      <c r="R413" s="16"/>
      <c r="S413" s="16"/>
      <c r="T413" s="16"/>
      <c r="U413" s="16"/>
      <c r="V413" s="16"/>
      <c r="W413" s="16"/>
      <c r="X413" s="16"/>
      <c r="Y413" s="16"/>
      <c r="Z413" s="16"/>
      <c r="AA413" s="16"/>
      <c r="AB413" s="16"/>
      <c r="AC413" s="16"/>
      <c r="AD413" s="16"/>
      <c r="AE413" s="16"/>
    </row>
    <row r="414" spans="1:31" ht="42" customHeight="1" thickBot="1">
      <c r="A414" s="630"/>
      <c r="B414" s="656"/>
      <c r="C414" s="611"/>
      <c r="D414" s="587" t="s">
        <v>1035</v>
      </c>
      <c r="E414" s="594" t="s">
        <v>1036</v>
      </c>
      <c r="F414" s="33" t="s">
        <v>656</v>
      </c>
      <c r="H414" s="592"/>
      <c r="I414" s="581"/>
      <c r="J414" s="585"/>
      <c r="L414" s="16"/>
      <c r="M414" s="16"/>
      <c r="N414" s="16"/>
      <c r="O414" s="16"/>
      <c r="P414" s="16"/>
      <c r="Q414" s="16"/>
      <c r="R414" s="16"/>
      <c r="S414" s="16"/>
      <c r="T414" s="16"/>
      <c r="U414" s="16"/>
      <c r="V414" s="16"/>
      <c r="W414" s="16"/>
      <c r="X414" s="16"/>
      <c r="Y414" s="16"/>
      <c r="Z414" s="16"/>
      <c r="AA414" s="16"/>
      <c r="AB414" s="16"/>
      <c r="AC414" s="16"/>
      <c r="AD414" s="16"/>
      <c r="AE414" s="16"/>
    </row>
    <row r="415" spans="1:31" ht="42" customHeight="1" thickBot="1">
      <c r="A415" s="630"/>
      <c r="B415" s="656"/>
      <c r="C415" s="649"/>
      <c r="D415" s="588"/>
      <c r="E415" s="658"/>
      <c r="F415" s="42" t="s">
        <v>659</v>
      </c>
      <c r="H415" s="651"/>
      <c r="I415" s="642"/>
      <c r="J415" s="643"/>
      <c r="L415" s="16"/>
      <c r="M415" s="16"/>
      <c r="N415" s="16"/>
      <c r="O415" s="16"/>
      <c r="P415" s="16"/>
      <c r="Q415" s="16"/>
      <c r="R415" s="16"/>
      <c r="S415" s="16"/>
      <c r="T415" s="16"/>
      <c r="U415" s="16"/>
      <c r="V415" s="16"/>
      <c r="W415" s="16"/>
      <c r="X415" s="16"/>
      <c r="Y415" s="16"/>
      <c r="Z415" s="16"/>
      <c r="AA415" s="16"/>
      <c r="AB415" s="16"/>
      <c r="AC415" s="16"/>
      <c r="AD415" s="16"/>
      <c r="AE415" s="16"/>
    </row>
    <row r="416" spans="1:31" ht="8.1" customHeight="1" thickBot="1">
      <c r="A416" s="630"/>
      <c r="B416" s="656"/>
      <c r="C416" s="45"/>
      <c r="D416" s="35"/>
      <c r="E416" s="324"/>
      <c r="F416" s="39"/>
      <c r="G416" s="39"/>
      <c r="H416" s="46"/>
      <c r="I416" s="46"/>
      <c r="J416" s="47"/>
      <c r="L416" s="16"/>
      <c r="M416" s="16"/>
      <c r="N416" s="16"/>
      <c r="O416" s="16"/>
      <c r="P416" s="16"/>
      <c r="Q416" s="16"/>
      <c r="R416" s="16"/>
      <c r="S416" s="16"/>
      <c r="T416" s="16"/>
      <c r="U416" s="16"/>
      <c r="V416" s="16"/>
      <c r="W416" s="16"/>
      <c r="X416" s="16"/>
      <c r="Y416" s="16"/>
      <c r="Z416" s="16"/>
      <c r="AA416" s="16"/>
      <c r="AB416" s="16"/>
      <c r="AC416" s="16"/>
      <c r="AD416" s="16"/>
      <c r="AE416" s="16"/>
    </row>
    <row r="417" spans="1:31" ht="42" customHeight="1" thickBot="1">
      <c r="A417" s="630"/>
      <c r="B417" s="656"/>
      <c r="C417" s="610">
        <f>C410+1</f>
        <v>60</v>
      </c>
      <c r="D417" s="587" t="s">
        <v>1037</v>
      </c>
      <c r="E417" s="589" t="s">
        <v>580</v>
      </c>
      <c r="F417" s="31" t="s">
        <v>643</v>
      </c>
      <c r="H417" s="577" t="s">
        <v>647</v>
      </c>
      <c r="I417" s="580" t="s">
        <v>662</v>
      </c>
      <c r="J417" s="32" t="s">
        <v>1038</v>
      </c>
      <c r="L417" s="16"/>
      <c r="M417" s="16"/>
      <c r="N417" s="16"/>
      <c r="O417" s="16"/>
      <c r="P417" s="16"/>
      <c r="Q417" s="16"/>
      <c r="R417" s="16"/>
      <c r="S417" s="16"/>
      <c r="T417" s="16"/>
      <c r="U417" s="16"/>
      <c r="V417" s="16"/>
      <c r="W417" s="16"/>
      <c r="X417" s="16"/>
      <c r="Y417" s="16"/>
      <c r="Z417" s="16"/>
      <c r="AA417" s="16"/>
      <c r="AB417" s="16"/>
      <c r="AC417" s="16"/>
      <c r="AD417" s="16"/>
      <c r="AE417" s="16"/>
    </row>
    <row r="418" spans="1:31" ht="42" customHeight="1" thickBot="1">
      <c r="A418" s="630"/>
      <c r="B418" s="656"/>
      <c r="C418" s="611"/>
      <c r="D418" s="588"/>
      <c r="E418" s="590"/>
      <c r="F418" s="31" t="s">
        <v>650</v>
      </c>
      <c r="H418" s="578"/>
      <c r="I418" s="581"/>
      <c r="J418" s="585"/>
      <c r="L418" s="16"/>
      <c r="M418" s="16"/>
      <c r="N418" s="16"/>
      <c r="O418" s="16"/>
      <c r="P418" s="16"/>
      <c r="Q418" s="16"/>
      <c r="R418" s="16"/>
      <c r="S418" s="16"/>
      <c r="T418" s="16"/>
      <c r="U418" s="16"/>
      <c r="V418" s="16"/>
      <c r="W418" s="16"/>
      <c r="X418" s="16"/>
      <c r="Y418" s="16"/>
      <c r="Z418" s="16"/>
      <c r="AA418" s="16"/>
      <c r="AB418" s="16"/>
      <c r="AC418" s="16"/>
      <c r="AD418" s="16"/>
      <c r="AE418" s="16"/>
    </row>
    <row r="419" spans="1:31" ht="42" customHeight="1" thickBot="1">
      <c r="A419" s="630"/>
      <c r="B419" s="656"/>
      <c r="C419" s="611"/>
      <c r="D419" s="587" t="s">
        <v>1039</v>
      </c>
      <c r="E419" s="589" t="s">
        <v>1040</v>
      </c>
      <c r="F419" s="31" t="s">
        <v>651</v>
      </c>
      <c r="H419" s="650"/>
      <c r="I419" s="581"/>
      <c r="J419" s="585"/>
      <c r="L419" s="16"/>
      <c r="M419" s="16"/>
      <c r="N419" s="16"/>
      <c r="O419" s="16"/>
      <c r="P419" s="16"/>
      <c r="Q419" s="16"/>
      <c r="R419" s="16"/>
      <c r="S419" s="16"/>
      <c r="T419" s="16"/>
      <c r="U419" s="16"/>
      <c r="V419" s="16"/>
      <c r="W419" s="16"/>
      <c r="X419" s="16"/>
      <c r="Y419" s="16"/>
      <c r="Z419" s="16"/>
      <c r="AA419" s="16"/>
      <c r="AB419" s="16"/>
      <c r="AC419" s="16"/>
      <c r="AD419" s="16"/>
      <c r="AE419" s="16"/>
    </row>
    <row r="420" spans="1:31" ht="42" customHeight="1" thickBot="1">
      <c r="A420" s="630"/>
      <c r="B420" s="656"/>
      <c r="C420" s="611"/>
      <c r="D420" s="588"/>
      <c r="E420" s="590"/>
      <c r="F420" s="33" t="s">
        <v>654</v>
      </c>
      <c r="H420" s="591" t="s">
        <v>655</v>
      </c>
      <c r="I420" s="581"/>
      <c r="J420" s="585"/>
      <c r="L420" s="16"/>
      <c r="M420" s="16"/>
      <c r="N420" s="16"/>
      <c r="O420" s="16"/>
      <c r="P420" s="16"/>
      <c r="Q420" s="16"/>
      <c r="R420" s="16"/>
      <c r="S420" s="16"/>
      <c r="T420" s="16"/>
      <c r="U420" s="16"/>
      <c r="V420" s="16"/>
      <c r="W420" s="16"/>
      <c r="X420" s="16"/>
      <c r="Y420" s="16"/>
      <c r="Z420" s="16"/>
      <c r="AA420" s="16"/>
      <c r="AB420" s="16"/>
      <c r="AC420" s="16"/>
      <c r="AD420" s="16"/>
      <c r="AE420" s="16"/>
    </row>
    <row r="421" spans="1:31" ht="42" customHeight="1" thickBot="1">
      <c r="A421" s="630"/>
      <c r="B421" s="656"/>
      <c r="C421" s="611"/>
      <c r="D421" s="587" t="s">
        <v>1041</v>
      </c>
      <c r="E421" s="589" t="s">
        <v>1042</v>
      </c>
      <c r="F421" s="33" t="s">
        <v>656</v>
      </c>
      <c r="H421" s="592"/>
      <c r="I421" s="581"/>
      <c r="J421" s="585"/>
      <c r="L421" s="16"/>
      <c r="M421" s="16"/>
      <c r="N421" s="16"/>
      <c r="O421" s="16"/>
      <c r="P421" s="16"/>
      <c r="Q421" s="16"/>
      <c r="R421" s="16"/>
      <c r="S421" s="16"/>
      <c r="T421" s="16"/>
      <c r="U421" s="16"/>
      <c r="V421" s="16"/>
      <c r="W421" s="16"/>
      <c r="X421" s="16"/>
      <c r="Y421" s="16"/>
      <c r="Z421" s="16"/>
      <c r="AA421" s="16"/>
      <c r="AB421" s="16"/>
      <c r="AC421" s="16"/>
      <c r="AD421" s="16"/>
      <c r="AE421" s="16"/>
    </row>
    <row r="422" spans="1:31" ht="42" customHeight="1" thickBot="1">
      <c r="A422" s="630"/>
      <c r="B422" s="656"/>
      <c r="C422" s="649"/>
      <c r="D422" s="588"/>
      <c r="E422" s="590"/>
      <c r="F422" s="42" t="s">
        <v>659</v>
      </c>
      <c r="H422" s="651"/>
      <c r="I422" s="642"/>
      <c r="J422" s="643"/>
      <c r="L422" s="16"/>
      <c r="M422" s="16"/>
      <c r="N422" s="16"/>
      <c r="O422" s="16"/>
      <c r="P422" s="16"/>
      <c r="Q422" s="16"/>
      <c r="R422" s="16"/>
      <c r="S422" s="16"/>
      <c r="T422" s="16"/>
      <c r="U422" s="16"/>
      <c r="V422" s="16"/>
      <c r="W422" s="16"/>
      <c r="X422" s="16"/>
      <c r="Y422" s="16"/>
      <c r="Z422" s="16"/>
      <c r="AA422" s="16"/>
      <c r="AB422" s="16"/>
      <c r="AC422" s="16"/>
      <c r="AD422" s="16"/>
      <c r="AE422" s="16"/>
    </row>
    <row r="423" spans="1:31" ht="8.1" customHeight="1" thickBot="1">
      <c r="A423" s="630"/>
      <c r="B423" s="656"/>
      <c r="C423" s="45"/>
      <c r="D423" s="35"/>
      <c r="E423" s="324"/>
      <c r="F423" s="39"/>
      <c r="G423" s="39"/>
      <c r="H423" s="46"/>
      <c r="I423" s="46"/>
      <c r="J423" s="47"/>
      <c r="L423" s="16"/>
      <c r="M423" s="16"/>
      <c r="N423" s="16"/>
      <c r="O423" s="16"/>
      <c r="P423" s="16"/>
      <c r="Q423" s="16"/>
      <c r="R423" s="16"/>
      <c r="S423" s="16"/>
      <c r="T423" s="16"/>
      <c r="U423" s="16"/>
      <c r="V423" s="16"/>
      <c r="W423" s="16"/>
      <c r="X423" s="16"/>
      <c r="Y423" s="16"/>
      <c r="Z423" s="16"/>
      <c r="AA423" s="16"/>
      <c r="AB423" s="16"/>
      <c r="AC423" s="16"/>
      <c r="AD423" s="16"/>
      <c r="AE423" s="16"/>
    </row>
    <row r="424" spans="1:31" ht="42" customHeight="1" thickBot="1">
      <c r="A424" s="630"/>
      <c r="B424" s="656"/>
      <c r="C424" s="610">
        <f>C417+1</f>
        <v>61</v>
      </c>
      <c r="D424" s="587" t="s">
        <v>1043</v>
      </c>
      <c r="E424" s="575" t="s">
        <v>1044</v>
      </c>
      <c r="F424" s="31" t="s">
        <v>643</v>
      </c>
      <c r="H424" s="577" t="s">
        <v>647</v>
      </c>
      <c r="I424" s="580" t="s">
        <v>648</v>
      </c>
      <c r="J424" s="32" t="s">
        <v>1045</v>
      </c>
      <c r="L424" s="16"/>
      <c r="M424" s="16"/>
      <c r="N424" s="16"/>
      <c r="O424" s="16"/>
      <c r="P424" s="16"/>
      <c r="Q424" s="16"/>
      <c r="R424" s="16"/>
      <c r="S424" s="16"/>
      <c r="T424" s="16"/>
      <c r="U424" s="16"/>
      <c r="V424" s="16"/>
      <c r="W424" s="16"/>
      <c r="X424" s="16"/>
      <c r="Y424" s="16"/>
      <c r="Z424" s="16"/>
      <c r="AA424" s="16"/>
      <c r="AB424" s="16"/>
      <c r="AC424" s="16"/>
      <c r="AD424" s="16"/>
      <c r="AE424" s="16"/>
    </row>
    <row r="425" spans="1:31" ht="42" customHeight="1" thickBot="1">
      <c r="A425" s="630"/>
      <c r="B425" s="656"/>
      <c r="C425" s="611"/>
      <c r="D425" s="588"/>
      <c r="E425" s="576"/>
      <c r="F425" s="31" t="s">
        <v>650</v>
      </c>
      <c r="H425" s="578"/>
      <c r="I425" s="581"/>
      <c r="J425" s="585"/>
      <c r="L425" s="16"/>
      <c r="M425" s="16"/>
      <c r="N425" s="16"/>
      <c r="O425" s="16"/>
      <c r="P425" s="16"/>
      <c r="Q425" s="16"/>
      <c r="R425" s="16"/>
      <c r="S425" s="16"/>
      <c r="T425" s="16"/>
      <c r="U425" s="16"/>
      <c r="V425" s="16"/>
      <c r="W425" s="16"/>
      <c r="X425" s="16"/>
      <c r="Y425" s="16"/>
      <c r="Z425" s="16"/>
      <c r="AA425" s="16"/>
      <c r="AB425" s="16"/>
      <c r="AC425" s="16"/>
      <c r="AD425" s="16"/>
      <c r="AE425" s="16"/>
    </row>
    <row r="426" spans="1:31" ht="42" customHeight="1" thickBot="1">
      <c r="A426" s="630"/>
      <c r="B426" s="656"/>
      <c r="C426" s="611"/>
      <c r="D426" s="587" t="s">
        <v>1046</v>
      </c>
      <c r="E426" s="594" t="s">
        <v>1047</v>
      </c>
      <c r="F426" s="31" t="s">
        <v>651</v>
      </c>
      <c r="H426" s="650"/>
      <c r="I426" s="581"/>
      <c r="J426" s="585"/>
      <c r="L426" s="16"/>
      <c r="M426" s="16"/>
      <c r="N426" s="16"/>
      <c r="O426" s="16"/>
      <c r="P426" s="16"/>
      <c r="Q426" s="16"/>
      <c r="R426" s="16"/>
      <c r="S426" s="16"/>
      <c r="T426" s="16"/>
      <c r="U426" s="16"/>
      <c r="V426" s="16"/>
      <c r="W426" s="16"/>
      <c r="X426" s="16"/>
      <c r="Y426" s="16"/>
      <c r="Z426" s="16"/>
      <c r="AA426" s="16"/>
      <c r="AB426" s="16"/>
      <c r="AC426" s="16"/>
      <c r="AD426" s="16"/>
      <c r="AE426" s="16"/>
    </row>
    <row r="427" spans="1:31" ht="42" customHeight="1" thickBot="1">
      <c r="A427" s="630"/>
      <c r="B427" s="656"/>
      <c r="C427" s="611"/>
      <c r="D427" s="588"/>
      <c r="E427" s="595"/>
      <c r="F427" s="33" t="s">
        <v>654</v>
      </c>
      <c r="H427" s="591" t="s">
        <v>655</v>
      </c>
      <c r="I427" s="581"/>
      <c r="J427" s="585"/>
      <c r="L427" s="16"/>
      <c r="M427" s="16"/>
      <c r="N427" s="16"/>
      <c r="O427" s="16"/>
      <c r="P427" s="16"/>
      <c r="Q427" s="16"/>
      <c r="R427" s="16"/>
      <c r="S427" s="16"/>
      <c r="T427" s="16"/>
      <c r="U427" s="16"/>
      <c r="V427" s="16"/>
      <c r="W427" s="16"/>
      <c r="X427" s="16"/>
      <c r="Y427" s="16"/>
      <c r="Z427" s="16"/>
      <c r="AA427" s="16"/>
      <c r="AB427" s="16"/>
      <c r="AC427" s="16"/>
      <c r="AD427" s="16"/>
      <c r="AE427" s="16"/>
    </row>
    <row r="428" spans="1:31" ht="42" customHeight="1" thickBot="1">
      <c r="A428" s="630"/>
      <c r="B428" s="656"/>
      <c r="C428" s="611"/>
      <c r="D428" s="587" t="s">
        <v>1048</v>
      </c>
      <c r="E428" s="594" t="s">
        <v>1049</v>
      </c>
      <c r="F428" s="33" t="s">
        <v>656</v>
      </c>
      <c r="H428" s="592"/>
      <c r="I428" s="581"/>
      <c r="J428" s="585"/>
      <c r="L428" s="16"/>
      <c r="M428" s="16"/>
      <c r="N428" s="16"/>
      <c r="O428" s="16"/>
      <c r="P428" s="16"/>
      <c r="Q428" s="16"/>
      <c r="R428" s="16"/>
      <c r="S428" s="16"/>
      <c r="T428" s="16"/>
      <c r="U428" s="16"/>
      <c r="V428" s="16"/>
      <c r="W428" s="16"/>
      <c r="X428" s="16"/>
      <c r="Y428" s="16"/>
      <c r="Z428" s="16"/>
      <c r="AA428" s="16"/>
      <c r="AB428" s="16"/>
      <c r="AC428" s="16"/>
      <c r="AD428" s="16"/>
      <c r="AE428" s="16"/>
    </row>
    <row r="429" spans="1:31" ht="42" customHeight="1" thickBot="1">
      <c r="A429" s="630"/>
      <c r="B429" s="656"/>
      <c r="C429" s="649"/>
      <c r="D429" s="588"/>
      <c r="E429" s="658"/>
      <c r="F429" s="42" t="s">
        <v>659</v>
      </c>
      <c r="H429" s="651"/>
      <c r="I429" s="642"/>
      <c r="J429" s="643"/>
      <c r="L429" s="16"/>
      <c r="M429" s="16"/>
      <c r="N429" s="16"/>
      <c r="O429" s="16"/>
      <c r="P429" s="16"/>
      <c r="Q429" s="16"/>
      <c r="R429" s="16"/>
      <c r="S429" s="16"/>
      <c r="T429" s="16"/>
      <c r="U429" s="16"/>
      <c r="V429" s="16"/>
      <c r="W429" s="16"/>
      <c r="X429" s="16"/>
      <c r="Y429" s="16"/>
      <c r="Z429" s="16"/>
      <c r="AA429" s="16"/>
      <c r="AB429" s="16"/>
      <c r="AC429" s="16"/>
      <c r="AD429" s="16"/>
      <c r="AE429" s="16"/>
    </row>
    <row r="430" spans="1:31" ht="8.1" customHeight="1" thickBot="1">
      <c r="A430" s="630"/>
      <c r="B430" s="662"/>
      <c r="C430" s="45"/>
      <c r="D430" s="35"/>
      <c r="E430" s="324"/>
      <c r="F430" s="39"/>
      <c r="G430" s="39"/>
      <c r="H430" s="46"/>
      <c r="I430" s="46"/>
      <c r="J430" s="47"/>
      <c r="L430" s="16"/>
      <c r="M430" s="16"/>
      <c r="N430" s="16"/>
      <c r="O430" s="16"/>
      <c r="P430" s="16"/>
      <c r="Q430" s="16"/>
      <c r="R430" s="16"/>
      <c r="S430" s="16"/>
      <c r="T430" s="16"/>
      <c r="U430" s="16"/>
      <c r="V430" s="16"/>
      <c r="W430" s="16"/>
      <c r="X430" s="16"/>
      <c r="Y430" s="16"/>
      <c r="Z430" s="16"/>
      <c r="AA430" s="16"/>
      <c r="AB430" s="16"/>
      <c r="AC430" s="16"/>
      <c r="AD430" s="16"/>
      <c r="AE430" s="16"/>
    </row>
    <row r="431" spans="1:31" ht="42" customHeight="1" thickBot="1">
      <c r="A431" s="630"/>
      <c r="B431" s="662"/>
      <c r="C431" s="610">
        <f>C424+1</f>
        <v>62</v>
      </c>
      <c r="D431" s="587" t="s">
        <v>1050</v>
      </c>
      <c r="E431" s="589" t="s">
        <v>1051</v>
      </c>
      <c r="F431" s="31" t="s">
        <v>643</v>
      </c>
      <c r="H431" s="577" t="s">
        <v>647</v>
      </c>
      <c r="I431" s="580" t="s">
        <v>709</v>
      </c>
      <c r="J431" s="32" t="s">
        <v>1038</v>
      </c>
      <c r="L431" s="16"/>
      <c r="M431" s="16"/>
      <c r="N431" s="16"/>
      <c r="O431" s="16"/>
      <c r="P431" s="16"/>
      <c r="Q431" s="16"/>
      <c r="R431" s="16"/>
      <c r="S431" s="16"/>
      <c r="T431" s="16"/>
      <c r="U431" s="16"/>
      <c r="V431" s="16"/>
      <c r="W431" s="16"/>
      <c r="X431" s="16"/>
      <c r="Y431" s="16"/>
      <c r="Z431" s="16"/>
      <c r="AA431" s="16"/>
      <c r="AB431" s="16"/>
      <c r="AC431" s="16"/>
      <c r="AD431" s="16"/>
      <c r="AE431" s="16"/>
    </row>
    <row r="432" spans="1:31" ht="42" customHeight="1" thickBot="1">
      <c r="A432" s="630"/>
      <c r="B432" s="662"/>
      <c r="C432" s="611"/>
      <c r="D432" s="588"/>
      <c r="E432" s="590"/>
      <c r="F432" s="31" t="s">
        <v>650</v>
      </c>
      <c r="H432" s="578"/>
      <c r="I432" s="581"/>
      <c r="J432" s="585"/>
      <c r="L432" s="16"/>
      <c r="M432" s="16"/>
      <c r="N432" s="16"/>
      <c r="O432" s="16"/>
      <c r="P432" s="16"/>
      <c r="Q432" s="16"/>
      <c r="R432" s="16"/>
      <c r="S432" s="16"/>
      <c r="T432" s="16"/>
      <c r="U432" s="16"/>
      <c r="V432" s="16"/>
      <c r="W432" s="16"/>
      <c r="X432" s="16"/>
      <c r="Y432" s="16"/>
      <c r="Z432" s="16"/>
      <c r="AA432" s="16"/>
      <c r="AB432" s="16"/>
      <c r="AC432" s="16"/>
      <c r="AD432" s="16"/>
      <c r="AE432" s="16"/>
    </row>
    <row r="433" spans="1:31" ht="42" customHeight="1" thickBot="1">
      <c r="A433" s="630"/>
      <c r="B433" s="662"/>
      <c r="C433" s="611"/>
      <c r="D433" s="587" t="s">
        <v>1052</v>
      </c>
      <c r="E433" s="589" t="s">
        <v>1053</v>
      </c>
      <c r="F433" s="31" t="s">
        <v>651</v>
      </c>
      <c r="H433" s="650"/>
      <c r="I433" s="581"/>
      <c r="J433" s="585"/>
      <c r="L433" s="16"/>
      <c r="M433" s="16"/>
      <c r="N433" s="16"/>
      <c r="O433" s="16"/>
      <c r="P433" s="16"/>
      <c r="Q433" s="16"/>
      <c r="R433" s="16"/>
      <c r="S433" s="16"/>
      <c r="T433" s="16"/>
      <c r="U433" s="16"/>
      <c r="V433" s="16"/>
      <c r="W433" s="16"/>
      <c r="X433" s="16"/>
      <c r="Y433" s="16"/>
      <c r="Z433" s="16"/>
      <c r="AA433" s="16"/>
      <c r="AB433" s="16"/>
      <c r="AC433" s="16"/>
      <c r="AD433" s="16"/>
      <c r="AE433" s="16"/>
    </row>
    <row r="434" spans="1:31" ht="42" customHeight="1" thickBot="1">
      <c r="A434" s="630"/>
      <c r="B434" s="662"/>
      <c r="C434" s="611"/>
      <c r="D434" s="588"/>
      <c r="E434" s="590"/>
      <c r="F434" s="33" t="s">
        <v>654</v>
      </c>
      <c r="H434" s="591" t="s">
        <v>655</v>
      </c>
      <c r="I434" s="581"/>
      <c r="J434" s="585"/>
      <c r="L434" s="16"/>
      <c r="M434" s="16"/>
      <c r="N434" s="16"/>
      <c r="O434" s="16"/>
      <c r="P434" s="16"/>
      <c r="Q434" s="16"/>
      <c r="R434" s="16"/>
      <c r="S434" s="16"/>
      <c r="T434" s="16"/>
      <c r="U434" s="16"/>
      <c r="V434" s="16"/>
      <c r="W434" s="16"/>
      <c r="X434" s="16"/>
      <c r="Y434" s="16"/>
      <c r="Z434" s="16"/>
      <c r="AA434" s="16"/>
      <c r="AB434" s="16"/>
      <c r="AC434" s="16"/>
      <c r="AD434" s="16"/>
      <c r="AE434" s="16"/>
    </row>
    <row r="435" spans="1:31" ht="42" customHeight="1" thickBot="1">
      <c r="A435" s="630"/>
      <c r="B435" s="662"/>
      <c r="C435" s="611"/>
      <c r="D435" s="587" t="s">
        <v>1054</v>
      </c>
      <c r="E435" s="589" t="s">
        <v>1055</v>
      </c>
      <c r="F435" s="33" t="s">
        <v>656</v>
      </c>
      <c r="H435" s="592"/>
      <c r="I435" s="581"/>
      <c r="J435" s="585"/>
      <c r="L435" s="16"/>
      <c r="M435" s="16"/>
      <c r="N435" s="16"/>
      <c r="O435" s="16"/>
      <c r="P435" s="16"/>
      <c r="Q435" s="16"/>
      <c r="R435" s="16"/>
      <c r="S435" s="16"/>
      <c r="T435" s="16"/>
      <c r="U435" s="16"/>
      <c r="V435" s="16"/>
      <c r="W435" s="16"/>
      <c r="X435" s="16"/>
      <c r="Y435" s="16"/>
      <c r="Z435" s="16"/>
      <c r="AA435" s="16"/>
      <c r="AB435" s="16"/>
      <c r="AC435" s="16"/>
      <c r="AD435" s="16"/>
      <c r="AE435" s="16"/>
    </row>
    <row r="436" spans="1:31" ht="42" customHeight="1" thickBot="1">
      <c r="A436" s="630"/>
      <c r="B436" s="663"/>
      <c r="C436" s="649"/>
      <c r="D436" s="588"/>
      <c r="E436" s="590"/>
      <c r="F436" s="42" t="s">
        <v>659</v>
      </c>
      <c r="H436" s="651"/>
      <c r="I436" s="642"/>
      <c r="J436" s="643"/>
      <c r="L436" s="16"/>
      <c r="M436" s="16"/>
      <c r="N436" s="16"/>
      <c r="O436" s="16"/>
      <c r="P436" s="16"/>
      <c r="Q436" s="16"/>
      <c r="R436" s="16"/>
      <c r="S436" s="16"/>
      <c r="T436" s="16"/>
      <c r="U436" s="16"/>
      <c r="V436" s="16"/>
      <c r="W436" s="16"/>
      <c r="X436" s="16"/>
      <c r="Y436" s="16"/>
      <c r="Z436" s="16"/>
      <c r="AA436" s="16"/>
      <c r="AB436" s="16"/>
      <c r="AC436" s="16"/>
      <c r="AD436" s="16"/>
      <c r="AE436" s="16"/>
    </row>
    <row r="437" spans="1:31" ht="8.1" customHeight="1" thickBot="1">
      <c r="A437" s="630"/>
      <c r="B437" s="44"/>
      <c r="C437" s="45"/>
      <c r="D437" s="35"/>
      <c r="E437" s="324"/>
      <c r="F437" s="39"/>
      <c r="G437" s="39"/>
      <c r="H437" s="46"/>
      <c r="I437" s="46"/>
      <c r="J437" s="47"/>
      <c r="L437" s="16"/>
      <c r="M437" s="16"/>
      <c r="N437" s="16"/>
      <c r="O437" s="16"/>
      <c r="P437" s="16"/>
      <c r="Q437" s="16"/>
      <c r="R437" s="16"/>
      <c r="S437" s="16"/>
      <c r="T437" s="16"/>
      <c r="U437" s="16"/>
      <c r="V437" s="16"/>
      <c r="W437" s="16"/>
      <c r="X437" s="16"/>
      <c r="Y437" s="16"/>
      <c r="Z437" s="16"/>
      <c r="AA437" s="16"/>
      <c r="AB437" s="16"/>
      <c r="AC437" s="16"/>
      <c r="AD437" s="16"/>
      <c r="AE437" s="16"/>
    </row>
    <row r="438" spans="1:31" ht="42" customHeight="1" thickBot="1">
      <c r="A438" s="630"/>
      <c r="B438" s="654" t="s">
        <v>1056</v>
      </c>
      <c r="C438" s="610">
        <f>C431+1</f>
        <v>63</v>
      </c>
      <c r="D438" s="587" t="s">
        <v>1057</v>
      </c>
      <c r="E438" s="575" t="s">
        <v>592</v>
      </c>
      <c r="F438" s="31" t="s">
        <v>643</v>
      </c>
      <c r="H438" s="577" t="s">
        <v>647</v>
      </c>
      <c r="I438" s="580" t="s">
        <v>670</v>
      </c>
      <c r="J438" s="32" t="s">
        <v>1058</v>
      </c>
      <c r="L438" s="16"/>
      <c r="M438" s="16"/>
      <c r="N438" s="16"/>
      <c r="O438" s="16"/>
      <c r="P438" s="16"/>
      <c r="Q438" s="16"/>
      <c r="R438" s="16"/>
      <c r="S438" s="16"/>
      <c r="T438" s="16"/>
      <c r="U438" s="16"/>
      <c r="V438" s="16"/>
      <c r="W438" s="16"/>
      <c r="X438" s="16"/>
      <c r="Y438" s="16"/>
      <c r="Z438" s="16"/>
      <c r="AA438" s="16"/>
      <c r="AB438" s="16"/>
      <c r="AC438" s="16"/>
      <c r="AD438" s="16"/>
      <c r="AE438" s="16"/>
    </row>
    <row r="439" spans="1:31" ht="42" customHeight="1" thickBot="1">
      <c r="A439" s="630"/>
      <c r="B439" s="655"/>
      <c r="C439" s="611"/>
      <c r="D439" s="588"/>
      <c r="E439" s="576"/>
      <c r="F439" s="31" t="s">
        <v>650</v>
      </c>
      <c r="H439" s="578"/>
      <c r="I439" s="581"/>
      <c r="J439" s="585"/>
      <c r="L439" s="16"/>
      <c r="M439" s="16"/>
      <c r="N439" s="16"/>
      <c r="O439" s="16"/>
      <c r="P439" s="16"/>
      <c r="Q439" s="16"/>
      <c r="R439" s="16"/>
      <c r="S439" s="16"/>
      <c r="T439" s="16"/>
      <c r="U439" s="16"/>
      <c r="V439" s="16"/>
      <c r="W439" s="16"/>
      <c r="X439" s="16"/>
      <c r="Y439" s="16"/>
      <c r="Z439" s="16"/>
      <c r="AA439" s="16"/>
      <c r="AB439" s="16"/>
      <c r="AC439" s="16"/>
      <c r="AD439" s="16"/>
      <c r="AE439" s="16"/>
    </row>
    <row r="440" spans="1:31" ht="42" customHeight="1" thickBot="1">
      <c r="A440" s="630"/>
      <c r="B440" s="655"/>
      <c r="C440" s="611"/>
      <c r="D440" s="587" t="s">
        <v>1059</v>
      </c>
      <c r="E440" s="594" t="s">
        <v>1060</v>
      </c>
      <c r="F440" s="31" t="s">
        <v>651</v>
      </c>
      <c r="H440" s="650"/>
      <c r="I440" s="581"/>
      <c r="J440" s="585"/>
      <c r="L440" s="16"/>
      <c r="M440" s="16"/>
      <c r="N440" s="16"/>
      <c r="O440" s="16"/>
      <c r="P440" s="16"/>
      <c r="Q440" s="16"/>
      <c r="R440" s="16"/>
      <c r="S440" s="16"/>
      <c r="T440" s="16"/>
      <c r="U440" s="16"/>
      <c r="V440" s="16"/>
      <c r="W440" s="16"/>
      <c r="X440" s="16"/>
      <c r="Y440" s="16"/>
      <c r="Z440" s="16"/>
      <c r="AA440" s="16"/>
      <c r="AB440" s="16"/>
      <c r="AC440" s="16"/>
      <c r="AD440" s="16"/>
      <c r="AE440" s="16"/>
    </row>
    <row r="441" spans="1:31" ht="42" customHeight="1" thickBot="1">
      <c r="A441" s="630"/>
      <c r="B441" s="655"/>
      <c r="C441" s="611"/>
      <c r="D441" s="588"/>
      <c r="E441" s="595"/>
      <c r="F441" s="33" t="s">
        <v>654</v>
      </c>
      <c r="H441" s="591" t="s">
        <v>655</v>
      </c>
      <c r="I441" s="581"/>
      <c r="J441" s="585"/>
      <c r="L441" s="16"/>
      <c r="M441" s="16"/>
      <c r="N441" s="16"/>
      <c r="O441" s="16"/>
      <c r="P441" s="16"/>
      <c r="Q441" s="16"/>
      <c r="R441" s="16"/>
      <c r="S441" s="16"/>
      <c r="T441" s="16"/>
      <c r="U441" s="16"/>
      <c r="V441" s="16"/>
      <c r="W441" s="16"/>
      <c r="X441" s="16"/>
      <c r="Y441" s="16"/>
      <c r="Z441" s="16"/>
      <c r="AA441" s="16"/>
      <c r="AB441" s="16"/>
      <c r="AC441" s="16"/>
      <c r="AD441" s="16"/>
      <c r="AE441" s="16"/>
    </row>
    <row r="442" spans="1:31" ht="42" customHeight="1" thickBot="1">
      <c r="A442" s="630"/>
      <c r="B442" s="655"/>
      <c r="C442" s="611"/>
      <c r="D442" s="587" t="s">
        <v>1061</v>
      </c>
      <c r="E442" s="594" t="s">
        <v>1062</v>
      </c>
      <c r="F442" s="33" t="s">
        <v>656</v>
      </c>
      <c r="H442" s="592"/>
      <c r="I442" s="581"/>
      <c r="J442" s="585"/>
      <c r="L442" s="16"/>
      <c r="M442" s="16"/>
      <c r="N442" s="16"/>
      <c r="O442" s="16"/>
      <c r="P442" s="16"/>
      <c r="Q442" s="16"/>
      <c r="R442" s="16"/>
      <c r="S442" s="16"/>
      <c r="T442" s="16"/>
      <c r="U442" s="16"/>
      <c r="V442" s="16"/>
      <c r="W442" s="16"/>
      <c r="X442" s="16"/>
      <c r="Y442" s="16"/>
      <c r="Z442" s="16"/>
      <c r="AA442" s="16"/>
      <c r="AB442" s="16"/>
      <c r="AC442" s="16"/>
      <c r="AD442" s="16"/>
      <c r="AE442" s="16"/>
    </row>
    <row r="443" spans="1:31" ht="42" customHeight="1" thickBot="1">
      <c r="A443" s="630"/>
      <c r="B443" s="656"/>
      <c r="C443" s="649"/>
      <c r="D443" s="588"/>
      <c r="E443" s="658"/>
      <c r="F443" s="42" t="s">
        <v>659</v>
      </c>
      <c r="H443" s="651"/>
      <c r="I443" s="642"/>
      <c r="J443" s="643"/>
      <c r="L443" s="16"/>
      <c r="M443" s="16"/>
      <c r="N443" s="16"/>
      <c r="O443" s="16"/>
      <c r="P443" s="16"/>
      <c r="Q443" s="16"/>
      <c r="R443" s="16"/>
      <c r="S443" s="16"/>
      <c r="T443" s="16"/>
      <c r="U443" s="16"/>
      <c r="V443" s="16"/>
      <c r="W443" s="16"/>
      <c r="X443" s="16"/>
      <c r="Y443" s="16"/>
      <c r="Z443" s="16"/>
      <c r="AA443" s="16"/>
      <c r="AB443" s="16"/>
      <c r="AC443" s="16"/>
      <c r="AD443" s="16"/>
      <c r="AE443" s="16"/>
    </row>
    <row r="444" spans="1:31" ht="8.1" customHeight="1" thickBot="1">
      <c r="A444" s="630"/>
      <c r="B444" s="656"/>
      <c r="C444" s="45"/>
      <c r="D444" s="35"/>
      <c r="E444" s="324"/>
      <c r="F444" s="39"/>
      <c r="G444" s="39"/>
      <c r="H444" s="46"/>
      <c r="I444" s="46"/>
      <c r="J444" s="47"/>
      <c r="L444" s="16"/>
      <c r="M444" s="16"/>
      <c r="N444" s="16"/>
      <c r="O444" s="16"/>
      <c r="P444" s="16"/>
      <c r="Q444" s="16"/>
      <c r="R444" s="16"/>
      <c r="S444" s="16"/>
      <c r="T444" s="16"/>
      <c r="U444" s="16"/>
      <c r="V444" s="16"/>
      <c r="W444" s="16"/>
      <c r="X444" s="16"/>
      <c r="Y444" s="16"/>
      <c r="Z444" s="16"/>
      <c r="AA444" s="16"/>
      <c r="AB444" s="16"/>
      <c r="AC444" s="16"/>
      <c r="AD444" s="16"/>
      <c r="AE444" s="16"/>
    </row>
    <row r="445" spans="1:31" ht="42" customHeight="1" thickBot="1">
      <c r="A445" s="630"/>
      <c r="B445" s="656"/>
      <c r="C445" s="610">
        <f>C438+1</f>
        <v>64</v>
      </c>
      <c r="D445" s="587" t="s">
        <v>1063</v>
      </c>
      <c r="E445" s="589" t="s">
        <v>1064</v>
      </c>
      <c r="F445" s="31" t="s">
        <v>643</v>
      </c>
      <c r="H445" s="577" t="s">
        <v>647</v>
      </c>
      <c r="I445" s="580" t="s">
        <v>678</v>
      </c>
      <c r="J445" s="32" t="s">
        <v>1065</v>
      </c>
      <c r="L445" s="16"/>
      <c r="M445" s="16"/>
      <c r="N445" s="16"/>
      <c r="O445" s="16"/>
      <c r="P445" s="16"/>
      <c r="Q445" s="16"/>
      <c r="R445" s="16"/>
      <c r="S445" s="16"/>
      <c r="T445" s="16"/>
      <c r="U445" s="16"/>
      <c r="V445" s="16"/>
      <c r="W445" s="16"/>
      <c r="X445" s="16"/>
      <c r="Y445" s="16"/>
      <c r="Z445" s="16"/>
      <c r="AA445" s="16"/>
      <c r="AB445" s="16"/>
      <c r="AC445" s="16"/>
      <c r="AD445" s="16"/>
      <c r="AE445" s="16"/>
    </row>
    <row r="446" spans="1:31" ht="42" customHeight="1" thickBot="1">
      <c r="A446" s="630"/>
      <c r="B446" s="656"/>
      <c r="C446" s="611"/>
      <c r="D446" s="588"/>
      <c r="E446" s="590"/>
      <c r="F446" s="31" t="s">
        <v>650</v>
      </c>
      <c r="H446" s="578"/>
      <c r="I446" s="581"/>
      <c r="J446" s="585"/>
      <c r="L446" s="16"/>
      <c r="M446" s="16"/>
      <c r="N446" s="16"/>
      <c r="O446" s="16"/>
      <c r="P446" s="16"/>
      <c r="Q446" s="16"/>
      <c r="R446" s="16"/>
      <c r="S446" s="16"/>
      <c r="T446" s="16"/>
      <c r="U446" s="16"/>
      <c r="V446" s="16"/>
      <c r="W446" s="16"/>
      <c r="X446" s="16"/>
      <c r="Y446" s="16"/>
      <c r="Z446" s="16"/>
      <c r="AA446" s="16"/>
      <c r="AB446" s="16"/>
      <c r="AC446" s="16"/>
      <c r="AD446" s="16"/>
      <c r="AE446" s="16"/>
    </row>
    <row r="447" spans="1:31" ht="42" customHeight="1" thickBot="1">
      <c r="A447" s="630"/>
      <c r="B447" s="656"/>
      <c r="C447" s="611"/>
      <c r="D447" s="587" t="s">
        <v>1066</v>
      </c>
      <c r="E447" s="589" t="s">
        <v>1067</v>
      </c>
      <c r="F447" s="31" t="s">
        <v>651</v>
      </c>
      <c r="H447" s="650"/>
      <c r="I447" s="581"/>
      <c r="J447" s="585"/>
      <c r="L447" s="16"/>
      <c r="M447" s="16"/>
      <c r="N447" s="16"/>
      <c r="O447" s="16"/>
      <c r="P447" s="16"/>
      <c r="Q447" s="16"/>
      <c r="R447" s="16"/>
      <c r="S447" s="16"/>
      <c r="T447" s="16"/>
      <c r="U447" s="16"/>
      <c r="V447" s="16"/>
      <c r="W447" s="16"/>
      <c r="X447" s="16"/>
      <c r="Y447" s="16"/>
      <c r="Z447" s="16"/>
      <c r="AA447" s="16"/>
      <c r="AB447" s="16"/>
      <c r="AC447" s="16"/>
      <c r="AD447" s="16"/>
      <c r="AE447" s="16"/>
    </row>
    <row r="448" spans="1:31" ht="42" customHeight="1" thickBot="1">
      <c r="A448" s="630"/>
      <c r="B448" s="656"/>
      <c r="C448" s="611"/>
      <c r="D448" s="588"/>
      <c r="E448" s="590"/>
      <c r="F448" s="33" t="s">
        <v>654</v>
      </c>
      <c r="H448" s="591" t="s">
        <v>655</v>
      </c>
      <c r="I448" s="581"/>
      <c r="J448" s="585"/>
      <c r="L448" s="16"/>
      <c r="M448" s="16"/>
      <c r="N448" s="16"/>
      <c r="O448" s="16"/>
      <c r="P448" s="16"/>
      <c r="Q448" s="16"/>
      <c r="R448" s="16"/>
      <c r="S448" s="16"/>
      <c r="T448" s="16"/>
      <c r="U448" s="16"/>
      <c r="V448" s="16"/>
      <c r="W448" s="16"/>
      <c r="X448" s="16"/>
      <c r="Y448" s="16"/>
      <c r="Z448" s="16"/>
      <c r="AA448" s="16"/>
      <c r="AB448" s="16"/>
      <c r="AC448" s="16"/>
      <c r="AD448" s="16"/>
      <c r="AE448" s="16"/>
    </row>
    <row r="449" spans="1:31" ht="42" customHeight="1" thickBot="1">
      <c r="A449" s="630"/>
      <c r="B449" s="656"/>
      <c r="C449" s="611"/>
      <c r="D449" s="587" t="s">
        <v>1068</v>
      </c>
      <c r="E449" s="589" t="s">
        <v>1069</v>
      </c>
      <c r="F449" s="33" t="s">
        <v>656</v>
      </c>
      <c r="H449" s="592"/>
      <c r="I449" s="581"/>
      <c r="J449" s="585"/>
      <c r="L449" s="16"/>
      <c r="M449" s="16"/>
      <c r="N449" s="16"/>
      <c r="O449" s="16"/>
      <c r="P449" s="16"/>
      <c r="Q449" s="16"/>
      <c r="R449" s="16"/>
      <c r="S449" s="16"/>
      <c r="T449" s="16"/>
      <c r="U449" s="16"/>
      <c r="V449" s="16"/>
      <c r="W449" s="16"/>
      <c r="X449" s="16"/>
      <c r="Y449" s="16"/>
      <c r="Z449" s="16"/>
      <c r="AA449" s="16"/>
      <c r="AB449" s="16"/>
      <c r="AC449" s="16"/>
      <c r="AD449" s="16"/>
      <c r="AE449" s="16"/>
    </row>
    <row r="450" spans="1:31" ht="42" customHeight="1" thickBot="1">
      <c r="A450" s="630"/>
      <c r="B450" s="656"/>
      <c r="C450" s="649"/>
      <c r="D450" s="588"/>
      <c r="E450" s="590"/>
      <c r="F450" s="42" t="s">
        <v>659</v>
      </c>
      <c r="H450" s="651"/>
      <c r="I450" s="642"/>
      <c r="J450" s="643"/>
      <c r="L450" s="16"/>
      <c r="M450" s="16"/>
      <c r="N450" s="16"/>
      <c r="O450" s="16"/>
      <c r="P450" s="16"/>
      <c r="Q450" s="16"/>
      <c r="R450" s="16"/>
      <c r="S450" s="16"/>
      <c r="T450" s="16"/>
      <c r="U450" s="16"/>
      <c r="V450" s="16"/>
      <c r="W450" s="16"/>
      <c r="X450" s="16"/>
      <c r="Y450" s="16"/>
      <c r="Z450" s="16"/>
      <c r="AA450" s="16"/>
      <c r="AB450" s="16"/>
      <c r="AC450" s="16"/>
      <c r="AD450" s="16"/>
      <c r="AE450" s="16"/>
    </row>
    <row r="451" spans="1:31" ht="8.1" customHeight="1" thickBot="1">
      <c r="A451" s="630"/>
      <c r="B451" s="656"/>
      <c r="C451" s="45"/>
      <c r="D451" s="35"/>
      <c r="E451" s="324"/>
      <c r="F451" s="39"/>
      <c r="G451" s="39"/>
      <c r="H451" s="46"/>
      <c r="I451" s="46"/>
      <c r="J451" s="47"/>
      <c r="L451" s="16"/>
      <c r="M451" s="16"/>
      <c r="N451" s="16"/>
      <c r="O451" s="16"/>
      <c r="P451" s="16"/>
      <c r="Q451" s="16"/>
      <c r="R451" s="16"/>
      <c r="S451" s="16"/>
      <c r="T451" s="16"/>
      <c r="U451" s="16"/>
      <c r="V451" s="16"/>
      <c r="W451" s="16"/>
      <c r="X451" s="16"/>
      <c r="Y451" s="16"/>
      <c r="Z451" s="16"/>
      <c r="AA451" s="16"/>
      <c r="AB451" s="16"/>
      <c r="AC451" s="16"/>
      <c r="AD451" s="16"/>
      <c r="AE451" s="16"/>
    </row>
    <row r="452" spans="1:31" ht="42" customHeight="1" thickBot="1">
      <c r="A452" s="630"/>
      <c r="B452" s="656"/>
      <c r="C452" s="610">
        <f>C445+1</f>
        <v>65</v>
      </c>
      <c r="D452" s="587" t="s">
        <v>1070</v>
      </c>
      <c r="E452" s="575" t="s">
        <v>1071</v>
      </c>
      <c r="F452" s="31" t="s">
        <v>643</v>
      </c>
      <c r="H452" s="577" t="s">
        <v>647</v>
      </c>
      <c r="I452" s="580" t="s">
        <v>687</v>
      </c>
      <c r="J452" s="32" t="s">
        <v>1072</v>
      </c>
      <c r="L452" s="16"/>
      <c r="M452" s="16"/>
      <c r="N452" s="16"/>
      <c r="O452" s="16"/>
      <c r="P452" s="16"/>
      <c r="Q452" s="16"/>
      <c r="R452" s="16"/>
      <c r="S452" s="16"/>
      <c r="T452" s="16"/>
      <c r="U452" s="16"/>
      <c r="V452" s="16"/>
      <c r="W452" s="16"/>
      <c r="X452" s="16"/>
      <c r="Y452" s="16"/>
      <c r="Z452" s="16"/>
      <c r="AA452" s="16"/>
      <c r="AB452" s="16"/>
      <c r="AC452" s="16"/>
      <c r="AD452" s="16"/>
      <c r="AE452" s="16"/>
    </row>
    <row r="453" spans="1:31" ht="42" customHeight="1" thickBot="1">
      <c r="A453" s="630"/>
      <c r="B453" s="656"/>
      <c r="C453" s="611"/>
      <c r="D453" s="588"/>
      <c r="E453" s="576"/>
      <c r="F453" s="31" t="s">
        <v>650</v>
      </c>
      <c r="H453" s="578"/>
      <c r="I453" s="581"/>
      <c r="J453" s="585"/>
      <c r="L453" s="16"/>
      <c r="M453" s="16"/>
      <c r="N453" s="16"/>
      <c r="O453" s="16"/>
      <c r="P453" s="16"/>
      <c r="Q453" s="16"/>
      <c r="R453" s="16"/>
      <c r="S453" s="16"/>
      <c r="T453" s="16"/>
      <c r="U453" s="16"/>
      <c r="V453" s="16"/>
      <c r="W453" s="16"/>
      <c r="X453" s="16"/>
      <c r="Y453" s="16"/>
      <c r="Z453" s="16"/>
      <c r="AA453" s="16"/>
      <c r="AB453" s="16"/>
      <c r="AC453" s="16"/>
      <c r="AD453" s="16"/>
      <c r="AE453" s="16"/>
    </row>
    <row r="454" spans="1:31" ht="42" customHeight="1" thickBot="1">
      <c r="A454" s="630"/>
      <c r="B454" s="656"/>
      <c r="C454" s="611"/>
      <c r="D454" s="587" t="s">
        <v>1073</v>
      </c>
      <c r="E454" s="594" t="s">
        <v>1074</v>
      </c>
      <c r="F454" s="31" t="s">
        <v>651</v>
      </c>
      <c r="H454" s="650"/>
      <c r="I454" s="581"/>
      <c r="J454" s="585"/>
      <c r="L454" s="16"/>
      <c r="M454" s="16"/>
      <c r="N454" s="16"/>
      <c r="O454" s="16"/>
      <c r="P454" s="16"/>
      <c r="Q454" s="16"/>
      <c r="R454" s="16"/>
      <c r="S454" s="16"/>
      <c r="T454" s="16"/>
      <c r="U454" s="16"/>
      <c r="V454" s="16"/>
      <c r="W454" s="16"/>
      <c r="X454" s="16"/>
      <c r="Y454" s="16"/>
      <c r="Z454" s="16"/>
      <c r="AA454" s="16"/>
      <c r="AB454" s="16"/>
      <c r="AC454" s="16"/>
      <c r="AD454" s="16"/>
      <c r="AE454" s="16"/>
    </row>
    <row r="455" spans="1:31" ht="42" customHeight="1" thickBot="1">
      <c r="A455" s="630"/>
      <c r="B455" s="656"/>
      <c r="C455" s="611"/>
      <c r="D455" s="588"/>
      <c r="E455" s="595"/>
      <c r="F455" s="33" t="s">
        <v>654</v>
      </c>
      <c r="H455" s="591" t="s">
        <v>655</v>
      </c>
      <c r="I455" s="581"/>
      <c r="J455" s="585"/>
      <c r="L455" s="16"/>
      <c r="M455" s="16"/>
      <c r="N455" s="16"/>
      <c r="O455" s="16"/>
      <c r="P455" s="16"/>
      <c r="Q455" s="16"/>
      <c r="R455" s="16"/>
      <c r="S455" s="16"/>
      <c r="T455" s="16"/>
      <c r="U455" s="16"/>
      <c r="V455" s="16"/>
      <c r="W455" s="16"/>
      <c r="X455" s="16"/>
      <c r="Y455" s="16"/>
      <c r="Z455" s="16"/>
      <c r="AA455" s="16"/>
      <c r="AB455" s="16"/>
      <c r="AC455" s="16"/>
      <c r="AD455" s="16"/>
      <c r="AE455" s="16"/>
    </row>
    <row r="456" spans="1:31" ht="42" customHeight="1" thickBot="1">
      <c r="A456" s="630"/>
      <c r="B456" s="656"/>
      <c r="C456" s="611"/>
      <c r="D456" s="587" t="s">
        <v>1075</v>
      </c>
      <c r="E456" s="594" t="s">
        <v>1076</v>
      </c>
      <c r="F456" s="33" t="s">
        <v>656</v>
      </c>
      <c r="H456" s="592"/>
      <c r="I456" s="581"/>
      <c r="J456" s="585"/>
      <c r="L456" s="16"/>
      <c r="M456" s="16"/>
      <c r="N456" s="16"/>
      <c r="O456" s="16"/>
      <c r="P456" s="16"/>
      <c r="Q456" s="16"/>
      <c r="R456" s="16"/>
      <c r="S456" s="16"/>
      <c r="T456" s="16"/>
      <c r="U456" s="16"/>
      <c r="V456" s="16"/>
      <c r="W456" s="16"/>
      <c r="X456" s="16"/>
      <c r="Y456" s="16"/>
      <c r="Z456" s="16"/>
      <c r="AA456" s="16"/>
      <c r="AB456" s="16"/>
      <c r="AC456" s="16"/>
      <c r="AD456" s="16"/>
      <c r="AE456" s="16"/>
    </row>
    <row r="457" spans="1:31" ht="42" customHeight="1" thickBot="1">
      <c r="A457" s="661"/>
      <c r="B457" s="657"/>
      <c r="C457" s="649"/>
      <c r="D457" s="588"/>
      <c r="E457" s="658"/>
      <c r="F457" s="42" t="s">
        <v>659</v>
      </c>
      <c r="H457" s="651"/>
      <c r="I457" s="642"/>
      <c r="J457" s="643"/>
      <c r="L457" s="16"/>
      <c r="M457" s="16"/>
      <c r="N457" s="16"/>
      <c r="O457" s="16"/>
      <c r="P457" s="16"/>
      <c r="Q457" s="16"/>
      <c r="R457" s="16"/>
      <c r="S457" s="16"/>
      <c r="T457" s="16"/>
      <c r="U457" s="16"/>
      <c r="V457" s="16"/>
      <c r="W457" s="16"/>
      <c r="X457" s="16"/>
      <c r="Y457" s="16"/>
      <c r="Z457" s="16"/>
      <c r="AA457" s="16"/>
      <c r="AB457" s="16"/>
      <c r="AC457" s="16"/>
      <c r="AD457" s="16"/>
      <c r="AE457" s="16"/>
    </row>
    <row r="458" spans="1:31" ht="8.1" customHeight="1">
      <c r="A458" s="57"/>
      <c r="B458" s="44"/>
      <c r="C458" s="58"/>
      <c r="D458" s="59"/>
      <c r="E458" s="60"/>
      <c r="F458" s="51"/>
      <c r="G458" s="51"/>
      <c r="H458" s="61"/>
      <c r="I458" s="61"/>
      <c r="J458" s="51"/>
      <c r="L458" s="16"/>
      <c r="M458" s="16"/>
      <c r="N458" s="16"/>
      <c r="O458" s="16"/>
      <c r="P458" s="16"/>
      <c r="Q458" s="16"/>
      <c r="R458" s="16"/>
      <c r="S458" s="16"/>
      <c r="T458" s="16"/>
      <c r="U458" s="16"/>
      <c r="V458" s="16"/>
      <c r="W458" s="16"/>
      <c r="X458" s="16"/>
      <c r="Y458" s="16"/>
      <c r="Z458" s="16"/>
      <c r="AA458" s="16"/>
      <c r="AB458" s="16"/>
      <c r="AC458" s="16"/>
      <c r="AD458" s="16"/>
      <c r="AE458" s="16"/>
    </row>
    <row r="459" spans="1:31" s="16" customFormat="1" ht="42" customHeight="1">
      <c r="E459" s="62"/>
      <c r="H459" s="17"/>
      <c r="I459" s="17"/>
    </row>
    <row r="460" spans="1:31" s="16" customFormat="1" ht="42" customHeight="1">
      <c r="E460" s="62"/>
      <c r="H460" s="17"/>
      <c r="I460" s="17"/>
    </row>
    <row r="461" spans="1:31" s="16" customFormat="1" ht="42" customHeight="1">
      <c r="E461" s="62"/>
      <c r="H461" s="17"/>
      <c r="I461" s="17"/>
    </row>
    <row r="462" spans="1:31" s="16" customFormat="1" ht="42" customHeight="1">
      <c r="E462" s="62"/>
      <c r="H462" s="17"/>
      <c r="I462" s="17"/>
    </row>
    <row r="463" spans="1:31" s="16" customFormat="1" ht="42" customHeight="1">
      <c r="E463" s="62"/>
      <c r="H463" s="17"/>
      <c r="I463" s="17"/>
    </row>
    <row r="464" spans="1:31" s="16" customFormat="1" ht="42" customHeight="1">
      <c r="E464" s="62"/>
      <c r="H464" s="17"/>
      <c r="I464" s="17"/>
    </row>
    <row r="465" spans="5:9" s="16" customFormat="1" ht="42" customHeight="1">
      <c r="E465" s="62"/>
      <c r="H465" s="17"/>
      <c r="I465" s="17"/>
    </row>
    <row r="466" spans="5:9" s="16" customFormat="1" ht="42" customHeight="1">
      <c r="E466" s="62"/>
      <c r="H466" s="17"/>
      <c r="I466" s="17"/>
    </row>
    <row r="467" spans="5:9" s="16" customFormat="1" ht="42" customHeight="1">
      <c r="E467" s="62"/>
      <c r="H467" s="17"/>
      <c r="I467" s="17"/>
    </row>
    <row r="468" spans="5:9" s="16" customFormat="1" ht="42" customHeight="1">
      <c r="E468" s="62"/>
      <c r="H468" s="17"/>
      <c r="I468" s="17"/>
    </row>
    <row r="469" spans="5:9" s="16" customFormat="1" ht="42" customHeight="1">
      <c r="E469" s="62"/>
      <c r="H469" s="17"/>
      <c r="I469" s="17"/>
    </row>
    <row r="470" spans="5:9" s="16" customFormat="1" ht="42" customHeight="1">
      <c r="E470" s="62"/>
      <c r="H470" s="17"/>
      <c r="I470" s="17"/>
    </row>
    <row r="471" spans="5:9" s="16" customFormat="1" ht="42" customHeight="1">
      <c r="E471" s="62"/>
      <c r="H471" s="17"/>
      <c r="I471" s="17"/>
    </row>
    <row r="472" spans="5:9" s="16" customFormat="1" ht="42" customHeight="1">
      <c r="E472" s="62"/>
      <c r="H472" s="17"/>
      <c r="I472" s="17"/>
    </row>
    <row r="473" spans="5:9" s="16" customFormat="1" ht="42" customHeight="1">
      <c r="E473" s="62"/>
      <c r="H473" s="17"/>
      <c r="I473" s="17"/>
    </row>
    <row r="474" spans="5:9" s="16" customFormat="1" ht="42" customHeight="1">
      <c r="E474" s="62"/>
      <c r="H474" s="17"/>
      <c r="I474" s="17"/>
    </row>
    <row r="475" spans="5:9" s="16" customFormat="1" ht="42" customHeight="1">
      <c r="E475" s="62"/>
      <c r="H475" s="17"/>
      <c r="I475" s="17"/>
    </row>
    <row r="476" spans="5:9" s="16" customFormat="1" ht="42" customHeight="1">
      <c r="E476" s="62"/>
      <c r="H476" s="17"/>
      <c r="I476" s="17"/>
    </row>
    <row r="477" spans="5:9" s="16" customFormat="1" ht="42" customHeight="1">
      <c r="E477" s="62"/>
      <c r="H477" s="17"/>
      <c r="I477" s="17"/>
    </row>
    <row r="478" spans="5:9" s="16" customFormat="1" ht="42" customHeight="1">
      <c r="E478" s="62"/>
      <c r="H478" s="17"/>
      <c r="I478" s="17"/>
    </row>
    <row r="479" spans="5:9" s="16" customFormat="1" ht="42" customHeight="1">
      <c r="E479" s="62"/>
      <c r="H479" s="17"/>
      <c r="I479" s="17"/>
    </row>
    <row r="480" spans="5:9" s="16" customFormat="1" ht="42" customHeight="1">
      <c r="E480" s="62"/>
      <c r="H480" s="17"/>
      <c r="I480" s="17"/>
    </row>
    <row r="481" spans="5:9" s="16" customFormat="1" ht="42" customHeight="1">
      <c r="E481" s="62"/>
      <c r="H481" s="17"/>
      <c r="I481" s="17"/>
    </row>
    <row r="482" spans="5:9" s="16" customFormat="1" ht="42" customHeight="1">
      <c r="E482" s="62"/>
      <c r="H482" s="17"/>
      <c r="I482" s="17"/>
    </row>
    <row r="483" spans="5:9" s="16" customFormat="1" ht="42" customHeight="1">
      <c r="E483" s="62"/>
      <c r="H483" s="17"/>
      <c r="I483" s="17"/>
    </row>
    <row r="484" spans="5:9" s="16" customFormat="1" ht="42" customHeight="1">
      <c r="E484" s="62"/>
      <c r="H484" s="17"/>
      <c r="I484" s="17"/>
    </row>
    <row r="485" spans="5:9" s="16" customFormat="1" ht="42" customHeight="1">
      <c r="E485" s="62"/>
      <c r="H485" s="17"/>
      <c r="I485" s="17"/>
    </row>
    <row r="486" spans="5:9" s="16" customFormat="1" ht="42" customHeight="1">
      <c r="E486" s="62"/>
      <c r="H486" s="17"/>
      <c r="I486" s="17"/>
    </row>
    <row r="487" spans="5:9" s="16" customFormat="1" ht="42" customHeight="1">
      <c r="E487" s="62"/>
      <c r="H487" s="17"/>
      <c r="I487" s="17"/>
    </row>
    <row r="488" spans="5:9" s="16" customFormat="1" ht="42" customHeight="1">
      <c r="E488" s="62"/>
      <c r="H488" s="17"/>
      <c r="I488" s="17"/>
    </row>
    <row r="489" spans="5:9" s="16" customFormat="1" ht="42" customHeight="1">
      <c r="E489" s="62"/>
      <c r="H489" s="17"/>
      <c r="I489" s="17"/>
    </row>
    <row r="490" spans="5:9" s="16" customFormat="1" ht="42" customHeight="1">
      <c r="E490" s="62"/>
      <c r="H490" s="17"/>
      <c r="I490" s="17"/>
    </row>
    <row r="491" spans="5:9" s="16" customFormat="1" ht="42" customHeight="1">
      <c r="E491" s="62"/>
      <c r="H491" s="17"/>
      <c r="I491" s="17"/>
    </row>
    <row r="492" spans="5:9" s="16" customFormat="1" ht="42" customHeight="1">
      <c r="E492" s="62"/>
      <c r="H492" s="17"/>
      <c r="I492" s="17"/>
    </row>
    <row r="493" spans="5:9" s="16" customFormat="1" ht="42" customHeight="1">
      <c r="E493" s="62"/>
      <c r="H493" s="17"/>
      <c r="I493" s="17"/>
    </row>
    <row r="494" spans="5:9" s="16" customFormat="1" ht="42" customHeight="1">
      <c r="E494" s="62"/>
      <c r="H494" s="17"/>
      <c r="I494" s="17"/>
    </row>
    <row r="495" spans="5:9" s="16" customFormat="1" ht="42" customHeight="1">
      <c r="E495" s="62"/>
      <c r="H495" s="17"/>
      <c r="I495" s="17"/>
    </row>
    <row r="496" spans="5:9" s="16" customFormat="1" ht="42" customHeight="1">
      <c r="E496" s="62"/>
      <c r="H496" s="17"/>
      <c r="I496" s="17"/>
    </row>
    <row r="497" spans="5:9" s="16" customFormat="1" ht="42" customHeight="1">
      <c r="E497" s="62"/>
      <c r="H497" s="17"/>
      <c r="I497" s="17"/>
    </row>
    <row r="498" spans="5:9" s="16" customFormat="1" ht="42" customHeight="1">
      <c r="E498" s="62"/>
      <c r="H498" s="17"/>
      <c r="I498" s="17"/>
    </row>
    <row r="499" spans="5:9" s="16" customFormat="1" ht="42" customHeight="1">
      <c r="E499" s="62"/>
      <c r="H499" s="17"/>
      <c r="I499" s="17"/>
    </row>
    <row r="500" spans="5:9" s="16" customFormat="1" ht="42" customHeight="1">
      <c r="E500" s="62"/>
      <c r="H500" s="17"/>
      <c r="I500" s="17"/>
    </row>
    <row r="501" spans="5:9" s="16" customFormat="1" ht="42" customHeight="1">
      <c r="E501" s="62"/>
      <c r="H501" s="17"/>
      <c r="I501" s="17"/>
    </row>
    <row r="502" spans="5:9" s="16" customFormat="1" ht="42" customHeight="1">
      <c r="E502" s="62"/>
      <c r="H502" s="17"/>
      <c r="I502" s="17"/>
    </row>
    <row r="503" spans="5:9" s="16" customFormat="1" ht="42" customHeight="1">
      <c r="E503" s="62"/>
      <c r="H503" s="17"/>
      <c r="I503" s="17"/>
    </row>
    <row r="504" spans="5:9" s="16" customFormat="1" ht="42" customHeight="1">
      <c r="E504" s="62"/>
      <c r="H504" s="17"/>
      <c r="I504" s="17"/>
    </row>
    <row r="505" spans="5:9" s="16" customFormat="1" ht="42" customHeight="1">
      <c r="E505" s="62"/>
      <c r="H505" s="17"/>
      <c r="I505" s="17"/>
    </row>
    <row r="506" spans="5:9" s="16" customFormat="1" ht="42" customHeight="1">
      <c r="E506" s="62"/>
      <c r="H506" s="17"/>
      <c r="I506" s="17"/>
    </row>
    <row r="507" spans="5:9" s="16" customFormat="1" ht="42" customHeight="1">
      <c r="E507" s="62"/>
      <c r="H507" s="17"/>
      <c r="I507" s="17"/>
    </row>
    <row r="508" spans="5:9" s="16" customFormat="1" ht="42" customHeight="1">
      <c r="E508" s="62"/>
      <c r="H508" s="17"/>
      <c r="I508" s="17"/>
    </row>
    <row r="509" spans="5:9" s="16" customFormat="1" ht="42" customHeight="1">
      <c r="E509" s="62"/>
      <c r="H509" s="17"/>
      <c r="I509" s="17"/>
    </row>
    <row r="510" spans="5:9" s="16" customFormat="1" ht="42" customHeight="1">
      <c r="E510" s="62"/>
      <c r="H510" s="17"/>
      <c r="I510" s="17"/>
    </row>
    <row r="511" spans="5:9" s="16" customFormat="1" ht="42" customHeight="1">
      <c r="E511" s="62"/>
      <c r="H511" s="17"/>
      <c r="I511" s="17"/>
    </row>
    <row r="512" spans="5:9" s="16" customFormat="1" ht="42" customHeight="1">
      <c r="E512" s="62"/>
      <c r="H512" s="17"/>
      <c r="I512" s="17"/>
    </row>
    <row r="513" spans="5:9" s="16" customFormat="1" ht="42" customHeight="1">
      <c r="E513" s="62"/>
      <c r="H513" s="17"/>
      <c r="I513" s="17"/>
    </row>
    <row r="514" spans="5:9" s="16" customFormat="1" ht="42" customHeight="1">
      <c r="E514" s="62"/>
      <c r="H514" s="17"/>
      <c r="I514" s="17"/>
    </row>
    <row r="515" spans="5:9" s="16" customFormat="1" ht="42" customHeight="1">
      <c r="E515" s="62"/>
      <c r="H515" s="17"/>
      <c r="I515" s="17"/>
    </row>
    <row r="516" spans="5:9" s="16" customFormat="1" ht="42" customHeight="1">
      <c r="E516" s="62"/>
      <c r="H516" s="17"/>
      <c r="I516" s="17"/>
    </row>
    <row r="517" spans="5:9" s="16" customFormat="1" ht="42" customHeight="1">
      <c r="E517" s="62"/>
      <c r="H517" s="17"/>
      <c r="I517" s="17"/>
    </row>
    <row r="518" spans="5:9" s="16" customFormat="1" ht="42" customHeight="1">
      <c r="E518" s="62"/>
      <c r="H518" s="17"/>
      <c r="I518" s="17"/>
    </row>
    <row r="519" spans="5:9" s="16" customFormat="1" ht="42" customHeight="1">
      <c r="E519" s="62"/>
      <c r="H519" s="17"/>
      <c r="I519" s="17"/>
    </row>
    <row r="520" spans="5:9" s="16" customFormat="1" ht="42" customHeight="1">
      <c r="E520" s="62"/>
      <c r="H520" s="17"/>
      <c r="I520" s="17"/>
    </row>
    <row r="521" spans="5:9" s="16" customFormat="1" ht="42" customHeight="1">
      <c r="E521" s="62"/>
      <c r="H521" s="17"/>
      <c r="I521" s="17"/>
    </row>
    <row r="522" spans="5:9" s="16" customFormat="1" ht="42" customHeight="1">
      <c r="E522" s="62"/>
      <c r="H522" s="17"/>
      <c r="I522" s="17"/>
    </row>
    <row r="523" spans="5:9" s="16" customFormat="1" ht="42" customHeight="1">
      <c r="E523" s="62"/>
      <c r="H523" s="17"/>
      <c r="I523" s="17"/>
    </row>
    <row r="524" spans="5:9" s="16" customFormat="1" ht="42" customHeight="1">
      <c r="E524" s="62"/>
      <c r="H524" s="17"/>
      <c r="I524" s="17"/>
    </row>
    <row r="525" spans="5:9" s="16" customFormat="1" ht="42" customHeight="1">
      <c r="E525" s="62"/>
      <c r="H525" s="17"/>
      <c r="I525" s="17"/>
    </row>
    <row r="526" spans="5:9" s="16" customFormat="1" ht="42" customHeight="1">
      <c r="E526" s="62"/>
      <c r="H526" s="17"/>
      <c r="I526" s="17"/>
    </row>
    <row r="527" spans="5:9" s="16" customFormat="1" ht="42" customHeight="1">
      <c r="E527" s="62"/>
      <c r="H527" s="17"/>
      <c r="I527" s="17"/>
    </row>
    <row r="528" spans="5:9" s="16" customFormat="1" ht="42" customHeight="1">
      <c r="E528" s="62"/>
      <c r="H528" s="17"/>
      <c r="I528" s="17"/>
    </row>
    <row r="529" spans="5:9" s="16" customFormat="1" ht="42" customHeight="1">
      <c r="E529" s="62"/>
      <c r="H529" s="17"/>
      <c r="I529" s="17"/>
    </row>
    <row r="530" spans="5:9" s="16" customFormat="1" ht="42" customHeight="1">
      <c r="E530" s="62"/>
      <c r="H530" s="17"/>
      <c r="I530" s="17"/>
    </row>
    <row r="531" spans="5:9" s="16" customFormat="1" ht="42" customHeight="1">
      <c r="E531" s="62"/>
      <c r="H531" s="17"/>
      <c r="I531" s="17"/>
    </row>
  </sheetData>
  <sheetProtection algorithmName="SHA-512" hashValue="nGkBR/mqQ6ooFFZNvyquA0OPiBGjGo7Hw/S88TlxJIAX0i7tBWEF/XldPAAfMa5jIvLOU0+eTCgq6RE+IDdxpQ==" saltValue="ciuDS1gvh5X1IQSLn+7G/Q==" spinCount="100000" sheet="1" formatCells="0" formatColumns="0" formatRows="0"/>
  <customSheetViews>
    <customSheetView guid="{15F8A144-BC19-4B70-B468-75C2D0F16780}" scale="58" fitToPage="1" printArea="1" topLeftCell="A451">
      <selection activeCell="E460" sqref="E460"/>
      <rowBreaks count="15" manualBreakCount="15">
        <brk id="17" max="16383" man="1"/>
        <brk id="37" max="16383" man="1"/>
        <brk id="59" max="16383" man="1"/>
        <brk id="122" max="16383" man="1"/>
        <brk id="149" max="16383" man="1"/>
        <brk id="178" max="16383" man="1"/>
        <brk id="206" max="16383" man="1"/>
        <brk id="262" max="16383" man="1"/>
        <brk id="283" max="16383" man="1"/>
        <brk id="310" max="16383" man="1"/>
        <brk id="332" max="16383" man="1"/>
        <brk id="359" max="16383" man="1"/>
        <brk id="380" max="16383" man="1"/>
        <brk id="409" max="16383" man="1"/>
        <brk id="437" max="16383" man="1"/>
      </rowBreaks>
      <pageMargins left="0" right="0" top="0" bottom="0" header="0" footer="0"/>
      <pageSetup paperSize="3" fitToHeight="0" orientation="landscape" r:id="rId1"/>
    </customSheetView>
  </customSheetViews>
  <mergeCells count="740">
    <mergeCell ref="H452:H454"/>
    <mergeCell ref="I452:I457"/>
    <mergeCell ref="J453:J457"/>
    <mergeCell ref="D454:D455"/>
    <mergeCell ref="E454:E455"/>
    <mergeCell ref="H455:H457"/>
    <mergeCell ref="D456:D457"/>
    <mergeCell ref="H438:H440"/>
    <mergeCell ref="I438:I443"/>
    <mergeCell ref="J439:J443"/>
    <mergeCell ref="D440:D441"/>
    <mergeCell ref="E440:E441"/>
    <mergeCell ref="H441:H443"/>
    <mergeCell ref="D442:D443"/>
    <mergeCell ref="E442:E443"/>
    <mergeCell ref="C445:C450"/>
    <mergeCell ref="D445:D446"/>
    <mergeCell ref="E445:E446"/>
    <mergeCell ref="H445:H447"/>
    <mergeCell ref="I445:I450"/>
    <mergeCell ref="J446:J450"/>
    <mergeCell ref="D447:D448"/>
    <mergeCell ref="E447:E448"/>
    <mergeCell ref="H448:H450"/>
    <mergeCell ref="D449:D450"/>
    <mergeCell ref="E449:E450"/>
    <mergeCell ref="J432:J436"/>
    <mergeCell ref="D433:D434"/>
    <mergeCell ref="E433:E434"/>
    <mergeCell ref="H434:H436"/>
    <mergeCell ref="D435:D436"/>
    <mergeCell ref="E435:E436"/>
    <mergeCell ref="E428:E429"/>
    <mergeCell ref="C431:C436"/>
    <mergeCell ref="D431:D432"/>
    <mergeCell ref="E431:E432"/>
    <mergeCell ref="H431:H433"/>
    <mergeCell ref="I431:I436"/>
    <mergeCell ref="C424:C429"/>
    <mergeCell ref="D424:D425"/>
    <mergeCell ref="E424:E425"/>
    <mergeCell ref="H424:H426"/>
    <mergeCell ref="I424:I429"/>
    <mergeCell ref="J425:J429"/>
    <mergeCell ref="D426:D427"/>
    <mergeCell ref="E426:E427"/>
    <mergeCell ref="H427:H429"/>
    <mergeCell ref="D428:D429"/>
    <mergeCell ref="E417:E418"/>
    <mergeCell ref="H417:H419"/>
    <mergeCell ref="C403:C408"/>
    <mergeCell ref="D403:D404"/>
    <mergeCell ref="E403:E404"/>
    <mergeCell ref="H403:H405"/>
    <mergeCell ref="I403:I408"/>
    <mergeCell ref="I417:I422"/>
    <mergeCell ref="J418:J422"/>
    <mergeCell ref="D419:D420"/>
    <mergeCell ref="E419:E420"/>
    <mergeCell ref="H420:H422"/>
    <mergeCell ref="D421:D422"/>
    <mergeCell ref="E421:E422"/>
    <mergeCell ref="I410:I415"/>
    <mergeCell ref="J411:J415"/>
    <mergeCell ref="D412:D413"/>
    <mergeCell ref="E412:E413"/>
    <mergeCell ref="H413:H415"/>
    <mergeCell ref="D414:D415"/>
    <mergeCell ref="E414:E415"/>
    <mergeCell ref="H410:H412"/>
    <mergeCell ref="J404:J408"/>
    <mergeCell ref="D405:D406"/>
    <mergeCell ref="E405:E406"/>
    <mergeCell ref="H406:H408"/>
    <mergeCell ref="D407:D408"/>
    <mergeCell ref="I396:I401"/>
    <mergeCell ref="J397:J401"/>
    <mergeCell ref="D398:D399"/>
    <mergeCell ref="E398:E399"/>
    <mergeCell ref="H399:H401"/>
    <mergeCell ref="D400:D401"/>
    <mergeCell ref="E400:E401"/>
    <mergeCell ref="E407:E408"/>
    <mergeCell ref="I389:I394"/>
    <mergeCell ref="J390:J394"/>
    <mergeCell ref="D391:D392"/>
    <mergeCell ref="E391:E392"/>
    <mergeCell ref="H392:H394"/>
    <mergeCell ref="D393:D394"/>
    <mergeCell ref="E393:E394"/>
    <mergeCell ref="E386:E387"/>
    <mergeCell ref="B389:B408"/>
    <mergeCell ref="C389:C394"/>
    <mergeCell ref="D389:D390"/>
    <mergeCell ref="E389:E390"/>
    <mergeCell ref="H389:H391"/>
    <mergeCell ref="C396:C401"/>
    <mergeCell ref="D396:D397"/>
    <mergeCell ref="E396:E397"/>
    <mergeCell ref="H396:H398"/>
    <mergeCell ref="C382:C387"/>
    <mergeCell ref="D382:D383"/>
    <mergeCell ref="E382:E383"/>
    <mergeCell ref="H382:H384"/>
    <mergeCell ref="I382:I387"/>
    <mergeCell ref="J383:J387"/>
    <mergeCell ref="D384:D385"/>
    <mergeCell ref="H385:H387"/>
    <mergeCell ref="D386:D387"/>
    <mergeCell ref="D375:D376"/>
    <mergeCell ref="E375:E376"/>
    <mergeCell ref="H375:H377"/>
    <mergeCell ref="I375:I380"/>
    <mergeCell ref="J376:J380"/>
    <mergeCell ref="D377:D378"/>
    <mergeCell ref="E377:E378"/>
    <mergeCell ref="H378:H380"/>
    <mergeCell ref="D379:D380"/>
    <mergeCell ref="E379:E380"/>
    <mergeCell ref="H368:H370"/>
    <mergeCell ref="I368:I373"/>
    <mergeCell ref="J369:J373"/>
    <mergeCell ref="D370:D371"/>
    <mergeCell ref="E370:E371"/>
    <mergeCell ref="H371:H373"/>
    <mergeCell ref="D372:D373"/>
    <mergeCell ref="E372:E373"/>
    <mergeCell ref="H361:H363"/>
    <mergeCell ref="I361:I366"/>
    <mergeCell ref="J362:J366"/>
    <mergeCell ref="D363:D364"/>
    <mergeCell ref="E363:E364"/>
    <mergeCell ref="H364:H366"/>
    <mergeCell ref="D365:D366"/>
    <mergeCell ref="E365:E366"/>
    <mergeCell ref="A361:A457"/>
    <mergeCell ref="B361:B387"/>
    <mergeCell ref="C361:C366"/>
    <mergeCell ref="D361:D362"/>
    <mergeCell ref="E361:E362"/>
    <mergeCell ref="C368:C373"/>
    <mergeCell ref="D368:D369"/>
    <mergeCell ref="E368:E369"/>
    <mergeCell ref="C375:C380"/>
    <mergeCell ref="E384:E385"/>
    <mergeCell ref="B410:B436"/>
    <mergeCell ref="C410:C415"/>
    <mergeCell ref="D410:D411"/>
    <mergeCell ref="E410:E411"/>
    <mergeCell ref="B438:B457"/>
    <mergeCell ref="C438:C443"/>
    <mergeCell ref="D438:D439"/>
    <mergeCell ref="E438:E439"/>
    <mergeCell ref="E456:E457"/>
    <mergeCell ref="C452:C457"/>
    <mergeCell ref="D452:D453"/>
    <mergeCell ref="E452:E453"/>
    <mergeCell ref="C417:C422"/>
    <mergeCell ref="D417:D418"/>
    <mergeCell ref="H347:H349"/>
    <mergeCell ref="H354:H356"/>
    <mergeCell ref="I354:I359"/>
    <mergeCell ref="J355:J359"/>
    <mergeCell ref="D356:D357"/>
    <mergeCell ref="E356:E357"/>
    <mergeCell ref="H357:H359"/>
    <mergeCell ref="D358:D359"/>
    <mergeCell ref="I347:I352"/>
    <mergeCell ref="J348:J352"/>
    <mergeCell ref="D349:D350"/>
    <mergeCell ref="E349:E350"/>
    <mergeCell ref="H350:H352"/>
    <mergeCell ref="D351:D352"/>
    <mergeCell ref="E351:E352"/>
    <mergeCell ref="E358:E359"/>
    <mergeCell ref="D354:D355"/>
    <mergeCell ref="E354:E355"/>
    <mergeCell ref="H333:H335"/>
    <mergeCell ref="I333:I338"/>
    <mergeCell ref="J334:J338"/>
    <mergeCell ref="D335:D336"/>
    <mergeCell ref="E335:E336"/>
    <mergeCell ref="H336:H338"/>
    <mergeCell ref="D337:D338"/>
    <mergeCell ref="E337:E338"/>
    <mergeCell ref="J341:J345"/>
    <mergeCell ref="D342:D343"/>
    <mergeCell ref="E342:E343"/>
    <mergeCell ref="H343:H345"/>
    <mergeCell ref="D344:D345"/>
    <mergeCell ref="E344:E345"/>
    <mergeCell ref="D340:D341"/>
    <mergeCell ref="E340:E341"/>
    <mergeCell ref="H340:H342"/>
    <mergeCell ref="I340:I345"/>
    <mergeCell ref="H326:H328"/>
    <mergeCell ref="I326:I331"/>
    <mergeCell ref="J327:J331"/>
    <mergeCell ref="D328:D329"/>
    <mergeCell ref="E328:E329"/>
    <mergeCell ref="H329:H331"/>
    <mergeCell ref="D330:D331"/>
    <mergeCell ref="E330:E331"/>
    <mergeCell ref="H319:H321"/>
    <mergeCell ref="I319:I324"/>
    <mergeCell ref="J320:J324"/>
    <mergeCell ref="D321:D322"/>
    <mergeCell ref="E321:E322"/>
    <mergeCell ref="H322:H324"/>
    <mergeCell ref="D323:D324"/>
    <mergeCell ref="E323:E324"/>
    <mergeCell ref="A319:A359"/>
    <mergeCell ref="B319:B338"/>
    <mergeCell ref="C319:C324"/>
    <mergeCell ref="D319:D320"/>
    <mergeCell ref="E319:E320"/>
    <mergeCell ref="C326:C331"/>
    <mergeCell ref="D326:D327"/>
    <mergeCell ref="E326:E327"/>
    <mergeCell ref="C333:C338"/>
    <mergeCell ref="D333:D334"/>
    <mergeCell ref="E333:E334"/>
    <mergeCell ref="B340:B359"/>
    <mergeCell ref="C340:C345"/>
    <mergeCell ref="C347:C352"/>
    <mergeCell ref="D347:D348"/>
    <mergeCell ref="E347:E348"/>
    <mergeCell ref="C354:C359"/>
    <mergeCell ref="I312:I317"/>
    <mergeCell ref="J313:J317"/>
    <mergeCell ref="D314:D315"/>
    <mergeCell ref="E314:E315"/>
    <mergeCell ref="H315:H317"/>
    <mergeCell ref="D316:D317"/>
    <mergeCell ref="I305:I310"/>
    <mergeCell ref="J306:J310"/>
    <mergeCell ref="D307:D308"/>
    <mergeCell ref="E307:E308"/>
    <mergeCell ref="H308:H310"/>
    <mergeCell ref="D309:D310"/>
    <mergeCell ref="E309:E310"/>
    <mergeCell ref="E316:E317"/>
    <mergeCell ref="D312:D313"/>
    <mergeCell ref="E312:E313"/>
    <mergeCell ref="B298:B317"/>
    <mergeCell ref="C298:C303"/>
    <mergeCell ref="D298:D299"/>
    <mergeCell ref="E298:E299"/>
    <mergeCell ref="H298:H300"/>
    <mergeCell ref="C305:C310"/>
    <mergeCell ref="D305:D306"/>
    <mergeCell ref="E305:E306"/>
    <mergeCell ref="H305:H307"/>
    <mergeCell ref="H312:H314"/>
    <mergeCell ref="C312:C317"/>
    <mergeCell ref="I298:I303"/>
    <mergeCell ref="J299:J303"/>
    <mergeCell ref="D300:D301"/>
    <mergeCell ref="E300:E301"/>
    <mergeCell ref="H301:H303"/>
    <mergeCell ref="D302:D303"/>
    <mergeCell ref="E302:E303"/>
    <mergeCell ref="E295:E296"/>
    <mergeCell ref="D291:D292"/>
    <mergeCell ref="E291:E292"/>
    <mergeCell ref="H291:H293"/>
    <mergeCell ref="I291:I296"/>
    <mergeCell ref="J292:J296"/>
    <mergeCell ref="D293:D294"/>
    <mergeCell ref="I277:I282"/>
    <mergeCell ref="E293:E294"/>
    <mergeCell ref="H294:H296"/>
    <mergeCell ref="D295:D296"/>
    <mergeCell ref="C291:C296"/>
    <mergeCell ref="J285:J289"/>
    <mergeCell ref="D286:D287"/>
    <mergeCell ref="E286:E287"/>
    <mergeCell ref="H287:H289"/>
    <mergeCell ref="D288:D289"/>
    <mergeCell ref="E288:E289"/>
    <mergeCell ref="I284:I289"/>
    <mergeCell ref="C256:C261"/>
    <mergeCell ref="D256:D257"/>
    <mergeCell ref="E256:E257"/>
    <mergeCell ref="H256:H258"/>
    <mergeCell ref="I256:I261"/>
    <mergeCell ref="J257:J261"/>
    <mergeCell ref="D258:D259"/>
    <mergeCell ref="J278:J282"/>
    <mergeCell ref="D279:D280"/>
    <mergeCell ref="E279:E280"/>
    <mergeCell ref="H280:H282"/>
    <mergeCell ref="D281:D282"/>
    <mergeCell ref="I270:I275"/>
    <mergeCell ref="J271:J275"/>
    <mergeCell ref="D272:D273"/>
    <mergeCell ref="E272:E273"/>
    <mergeCell ref="H273:H275"/>
    <mergeCell ref="D274:D275"/>
    <mergeCell ref="E274:E275"/>
    <mergeCell ref="E281:E282"/>
    <mergeCell ref="C277:C282"/>
    <mergeCell ref="D277:D278"/>
    <mergeCell ref="E277:E278"/>
    <mergeCell ref="H277:H279"/>
    <mergeCell ref="B263:B296"/>
    <mergeCell ref="C263:C268"/>
    <mergeCell ref="D263:D264"/>
    <mergeCell ref="E263:E264"/>
    <mergeCell ref="H263:H265"/>
    <mergeCell ref="C270:C275"/>
    <mergeCell ref="D270:D271"/>
    <mergeCell ref="E270:E271"/>
    <mergeCell ref="H270:H272"/>
    <mergeCell ref="C284:C289"/>
    <mergeCell ref="D284:D285"/>
    <mergeCell ref="E284:E285"/>
    <mergeCell ref="H284:H286"/>
    <mergeCell ref="H252:H254"/>
    <mergeCell ref="D253:D254"/>
    <mergeCell ref="E253:E254"/>
    <mergeCell ref="I263:I268"/>
    <mergeCell ref="J264:J268"/>
    <mergeCell ref="D265:D266"/>
    <mergeCell ref="E265:E266"/>
    <mergeCell ref="H266:H268"/>
    <mergeCell ref="D267:D268"/>
    <mergeCell ref="E267:E268"/>
    <mergeCell ref="E260:E261"/>
    <mergeCell ref="I242:I247"/>
    <mergeCell ref="J243:J247"/>
    <mergeCell ref="D244:D245"/>
    <mergeCell ref="E244:E245"/>
    <mergeCell ref="H245:H247"/>
    <mergeCell ref="D246:D247"/>
    <mergeCell ref="E246:E247"/>
    <mergeCell ref="A242:A317"/>
    <mergeCell ref="B242:B261"/>
    <mergeCell ref="C242:C247"/>
    <mergeCell ref="D242:D243"/>
    <mergeCell ref="E242:E243"/>
    <mergeCell ref="H242:H244"/>
    <mergeCell ref="C249:C254"/>
    <mergeCell ref="D249:D250"/>
    <mergeCell ref="E249:E250"/>
    <mergeCell ref="H249:H251"/>
    <mergeCell ref="E258:E259"/>
    <mergeCell ref="H259:H261"/>
    <mergeCell ref="D260:D261"/>
    <mergeCell ref="I249:I254"/>
    <mergeCell ref="J250:J254"/>
    <mergeCell ref="D251:D252"/>
    <mergeCell ref="E251:E252"/>
    <mergeCell ref="J236:J240"/>
    <mergeCell ref="D237:D238"/>
    <mergeCell ref="E237:E238"/>
    <mergeCell ref="H238:H240"/>
    <mergeCell ref="D239:D240"/>
    <mergeCell ref="E239:E240"/>
    <mergeCell ref="E232:E233"/>
    <mergeCell ref="C235:C240"/>
    <mergeCell ref="D235:D236"/>
    <mergeCell ref="E235:E236"/>
    <mergeCell ref="H235:H237"/>
    <mergeCell ref="I235:I240"/>
    <mergeCell ref="C228:C233"/>
    <mergeCell ref="D228:D229"/>
    <mergeCell ref="E228:E229"/>
    <mergeCell ref="H228:H230"/>
    <mergeCell ref="I228:I233"/>
    <mergeCell ref="J229:J233"/>
    <mergeCell ref="D230:D231"/>
    <mergeCell ref="E230:E231"/>
    <mergeCell ref="H231:H233"/>
    <mergeCell ref="D232:D233"/>
    <mergeCell ref="J222:J226"/>
    <mergeCell ref="D223:D224"/>
    <mergeCell ref="E223:E224"/>
    <mergeCell ref="H224:H226"/>
    <mergeCell ref="D225:D226"/>
    <mergeCell ref="E225:E226"/>
    <mergeCell ref="E218:E219"/>
    <mergeCell ref="C221:C226"/>
    <mergeCell ref="D221:D222"/>
    <mergeCell ref="E221:E222"/>
    <mergeCell ref="H221:H223"/>
    <mergeCell ref="I221:I226"/>
    <mergeCell ref="C214:C219"/>
    <mergeCell ref="D214:D215"/>
    <mergeCell ref="E214:E215"/>
    <mergeCell ref="H214:H216"/>
    <mergeCell ref="I214:I219"/>
    <mergeCell ref="J215:J219"/>
    <mergeCell ref="D216:D217"/>
    <mergeCell ref="E216:E217"/>
    <mergeCell ref="H217:H219"/>
    <mergeCell ref="D218:D219"/>
    <mergeCell ref="J208:J212"/>
    <mergeCell ref="D209:D210"/>
    <mergeCell ref="E209:E210"/>
    <mergeCell ref="H210:H212"/>
    <mergeCell ref="D211:D212"/>
    <mergeCell ref="E211:E212"/>
    <mergeCell ref="I200:I205"/>
    <mergeCell ref="J201:J205"/>
    <mergeCell ref="D202:D203"/>
    <mergeCell ref="E202:E203"/>
    <mergeCell ref="H203:H205"/>
    <mergeCell ref="D204:D205"/>
    <mergeCell ref="E204:E205"/>
    <mergeCell ref="C207:C212"/>
    <mergeCell ref="D207:D208"/>
    <mergeCell ref="E207:E208"/>
    <mergeCell ref="H207:H209"/>
    <mergeCell ref="C193:C198"/>
    <mergeCell ref="D193:D194"/>
    <mergeCell ref="E193:E194"/>
    <mergeCell ref="H193:H195"/>
    <mergeCell ref="I207:I212"/>
    <mergeCell ref="I186:I191"/>
    <mergeCell ref="C179:C184"/>
    <mergeCell ref="D179:D180"/>
    <mergeCell ref="E179:E180"/>
    <mergeCell ref="H179:H181"/>
    <mergeCell ref="I179:I184"/>
    <mergeCell ref="I193:I198"/>
    <mergeCell ref="J194:J198"/>
    <mergeCell ref="D195:D196"/>
    <mergeCell ref="E195:E196"/>
    <mergeCell ref="H196:H198"/>
    <mergeCell ref="D197:D198"/>
    <mergeCell ref="J187:J191"/>
    <mergeCell ref="D188:D189"/>
    <mergeCell ref="E188:E189"/>
    <mergeCell ref="H189:H191"/>
    <mergeCell ref="D190:D191"/>
    <mergeCell ref="E190:E191"/>
    <mergeCell ref="E197:E198"/>
    <mergeCell ref="J166:J170"/>
    <mergeCell ref="D167:D168"/>
    <mergeCell ref="E167:E168"/>
    <mergeCell ref="H168:H170"/>
    <mergeCell ref="D169:D170"/>
    <mergeCell ref="E169:E170"/>
    <mergeCell ref="B165:B198"/>
    <mergeCell ref="C165:C170"/>
    <mergeCell ref="D165:D166"/>
    <mergeCell ref="E165:E166"/>
    <mergeCell ref="H165:H167"/>
    <mergeCell ref="I165:I170"/>
    <mergeCell ref="C172:C177"/>
    <mergeCell ref="D172:D173"/>
    <mergeCell ref="E172:E173"/>
    <mergeCell ref="H172:H174"/>
    <mergeCell ref="J180:J184"/>
    <mergeCell ref="D181:D182"/>
    <mergeCell ref="E181:E182"/>
    <mergeCell ref="H182:H184"/>
    <mergeCell ref="D183:D184"/>
    <mergeCell ref="I172:I177"/>
    <mergeCell ref="J173:J177"/>
    <mergeCell ref="D174:D175"/>
    <mergeCell ref="J159:J163"/>
    <mergeCell ref="D160:D161"/>
    <mergeCell ref="E160:E161"/>
    <mergeCell ref="H161:H163"/>
    <mergeCell ref="D162:D163"/>
    <mergeCell ref="E162:E163"/>
    <mergeCell ref="E155:E156"/>
    <mergeCell ref="C158:C163"/>
    <mergeCell ref="D158:D159"/>
    <mergeCell ref="E158:E159"/>
    <mergeCell ref="H158:H160"/>
    <mergeCell ref="I158:I163"/>
    <mergeCell ref="C151:C156"/>
    <mergeCell ref="D151:D152"/>
    <mergeCell ref="E151:E152"/>
    <mergeCell ref="H151:H153"/>
    <mergeCell ref="I151:I156"/>
    <mergeCell ref="J152:J156"/>
    <mergeCell ref="D153:D154"/>
    <mergeCell ref="E153:E154"/>
    <mergeCell ref="H154:H156"/>
    <mergeCell ref="D155:D156"/>
    <mergeCell ref="J145:J149"/>
    <mergeCell ref="D146:D147"/>
    <mergeCell ref="E146:E147"/>
    <mergeCell ref="H147:H149"/>
    <mergeCell ref="D148:D149"/>
    <mergeCell ref="E148:E149"/>
    <mergeCell ref="E141:E142"/>
    <mergeCell ref="C144:C149"/>
    <mergeCell ref="D144:D145"/>
    <mergeCell ref="E144:E145"/>
    <mergeCell ref="H144:H146"/>
    <mergeCell ref="I144:I149"/>
    <mergeCell ref="C137:C142"/>
    <mergeCell ref="D137:D138"/>
    <mergeCell ref="E137:E138"/>
    <mergeCell ref="H137:H139"/>
    <mergeCell ref="I137:I142"/>
    <mergeCell ref="J138:J142"/>
    <mergeCell ref="D139:D140"/>
    <mergeCell ref="E139:E140"/>
    <mergeCell ref="H140:H142"/>
    <mergeCell ref="D141:D142"/>
    <mergeCell ref="I130:I135"/>
    <mergeCell ref="J131:J135"/>
    <mergeCell ref="D132:D133"/>
    <mergeCell ref="E132:E133"/>
    <mergeCell ref="H133:H135"/>
    <mergeCell ref="D134:D135"/>
    <mergeCell ref="E134:E135"/>
    <mergeCell ref="I123:I128"/>
    <mergeCell ref="J124:J128"/>
    <mergeCell ref="D125:D126"/>
    <mergeCell ref="E125:E126"/>
    <mergeCell ref="H126:H128"/>
    <mergeCell ref="D127:D128"/>
    <mergeCell ref="E127:E128"/>
    <mergeCell ref="A123:A240"/>
    <mergeCell ref="B123:B163"/>
    <mergeCell ref="C123:C128"/>
    <mergeCell ref="D123:D124"/>
    <mergeCell ref="E123:E124"/>
    <mergeCell ref="H123:H125"/>
    <mergeCell ref="C130:C135"/>
    <mergeCell ref="D130:D131"/>
    <mergeCell ref="E130:E131"/>
    <mergeCell ref="H130:H132"/>
    <mergeCell ref="E174:E175"/>
    <mergeCell ref="H175:H177"/>
    <mergeCell ref="D176:D177"/>
    <mergeCell ref="E176:E177"/>
    <mergeCell ref="E183:E184"/>
    <mergeCell ref="C186:C191"/>
    <mergeCell ref="D186:D187"/>
    <mergeCell ref="E186:E187"/>
    <mergeCell ref="H186:H188"/>
    <mergeCell ref="B200:B240"/>
    <mergeCell ref="C200:C205"/>
    <mergeCell ref="D200:D201"/>
    <mergeCell ref="E200:E201"/>
    <mergeCell ref="H200:H202"/>
    <mergeCell ref="J117:J121"/>
    <mergeCell ref="D118:D119"/>
    <mergeCell ref="E118:E119"/>
    <mergeCell ref="H119:H121"/>
    <mergeCell ref="D120:D121"/>
    <mergeCell ref="E120:E121"/>
    <mergeCell ref="E113:E114"/>
    <mergeCell ref="C116:C121"/>
    <mergeCell ref="D116:D117"/>
    <mergeCell ref="E116:E117"/>
    <mergeCell ref="H116:H118"/>
    <mergeCell ref="I116:I121"/>
    <mergeCell ref="C109:C114"/>
    <mergeCell ref="D109:D110"/>
    <mergeCell ref="E109:E110"/>
    <mergeCell ref="H109:H111"/>
    <mergeCell ref="I109:I114"/>
    <mergeCell ref="J110:J114"/>
    <mergeCell ref="D111:D112"/>
    <mergeCell ref="E111:E112"/>
    <mergeCell ref="H112:H114"/>
    <mergeCell ref="D113:D114"/>
    <mergeCell ref="I102:I107"/>
    <mergeCell ref="J103:J107"/>
    <mergeCell ref="D104:D105"/>
    <mergeCell ref="E104:E105"/>
    <mergeCell ref="H105:H107"/>
    <mergeCell ref="D106:D107"/>
    <mergeCell ref="E106:E107"/>
    <mergeCell ref="I95:I100"/>
    <mergeCell ref="J96:J100"/>
    <mergeCell ref="A95:B121"/>
    <mergeCell ref="C95:C100"/>
    <mergeCell ref="D95:D96"/>
    <mergeCell ref="E95:E96"/>
    <mergeCell ref="H95:H97"/>
    <mergeCell ref="C102:C107"/>
    <mergeCell ref="D102:D103"/>
    <mergeCell ref="E102:E103"/>
    <mergeCell ref="H102:H104"/>
    <mergeCell ref="I81:I86"/>
    <mergeCell ref="J82:J86"/>
    <mergeCell ref="D83:D84"/>
    <mergeCell ref="E83:E84"/>
    <mergeCell ref="H84:H86"/>
    <mergeCell ref="D85:D86"/>
    <mergeCell ref="E85:E86"/>
    <mergeCell ref="D97:D98"/>
    <mergeCell ref="E97:E98"/>
    <mergeCell ref="H98:H100"/>
    <mergeCell ref="D99:D100"/>
    <mergeCell ref="E99:E100"/>
    <mergeCell ref="E92:E93"/>
    <mergeCell ref="D88:D89"/>
    <mergeCell ref="E88:E89"/>
    <mergeCell ref="H88:H90"/>
    <mergeCell ref="I88:I93"/>
    <mergeCell ref="J89:J93"/>
    <mergeCell ref="D90:D91"/>
    <mergeCell ref="E90:E91"/>
    <mergeCell ref="I74:I79"/>
    <mergeCell ref="J74:J75"/>
    <mergeCell ref="D76:D77"/>
    <mergeCell ref="E76:E77"/>
    <mergeCell ref="J76:J79"/>
    <mergeCell ref="H77:H79"/>
    <mergeCell ref="D78:D79"/>
    <mergeCell ref="E78:E79"/>
    <mergeCell ref="E71:E72"/>
    <mergeCell ref="A74:B93"/>
    <mergeCell ref="C74:C79"/>
    <mergeCell ref="D74:D75"/>
    <mergeCell ref="E74:E75"/>
    <mergeCell ref="H74:H76"/>
    <mergeCell ref="C81:C86"/>
    <mergeCell ref="D81:D82"/>
    <mergeCell ref="E81:E82"/>
    <mergeCell ref="H81:H83"/>
    <mergeCell ref="H91:H93"/>
    <mergeCell ref="D92:D93"/>
    <mergeCell ref="C88:C93"/>
    <mergeCell ref="H56:H58"/>
    <mergeCell ref="D57:D58"/>
    <mergeCell ref="C67:C72"/>
    <mergeCell ref="D67:D68"/>
    <mergeCell ref="E67:E68"/>
    <mergeCell ref="H67:H69"/>
    <mergeCell ref="I67:I72"/>
    <mergeCell ref="J68:J72"/>
    <mergeCell ref="D69:D70"/>
    <mergeCell ref="E69:E70"/>
    <mergeCell ref="H70:H72"/>
    <mergeCell ref="D71:D72"/>
    <mergeCell ref="H46:H48"/>
    <mergeCell ref="I46:I51"/>
    <mergeCell ref="J47:J51"/>
    <mergeCell ref="D48:D49"/>
    <mergeCell ref="E48:E49"/>
    <mergeCell ref="H49:H51"/>
    <mergeCell ref="D50:D51"/>
    <mergeCell ref="E50:E51"/>
    <mergeCell ref="J61:J65"/>
    <mergeCell ref="D62:D63"/>
    <mergeCell ref="E62:E63"/>
    <mergeCell ref="H63:H65"/>
    <mergeCell ref="D64:D65"/>
    <mergeCell ref="E64:E65"/>
    <mergeCell ref="E57:E58"/>
    <mergeCell ref="D60:D61"/>
    <mergeCell ref="E60:E61"/>
    <mergeCell ref="H60:H62"/>
    <mergeCell ref="I60:I65"/>
    <mergeCell ref="D53:D54"/>
    <mergeCell ref="E53:E54"/>
    <mergeCell ref="H53:H55"/>
    <mergeCell ref="I53:I58"/>
    <mergeCell ref="J54:J58"/>
    <mergeCell ref="H39:H41"/>
    <mergeCell ref="I39:I44"/>
    <mergeCell ref="J40:J44"/>
    <mergeCell ref="D41:D42"/>
    <mergeCell ref="E41:E42"/>
    <mergeCell ref="H42:H44"/>
    <mergeCell ref="D43:D44"/>
    <mergeCell ref="E43:E44"/>
    <mergeCell ref="H32:H34"/>
    <mergeCell ref="I32:I37"/>
    <mergeCell ref="J33:J37"/>
    <mergeCell ref="D34:D35"/>
    <mergeCell ref="E34:E35"/>
    <mergeCell ref="H35:H37"/>
    <mergeCell ref="D36:D37"/>
    <mergeCell ref="E36:E37"/>
    <mergeCell ref="A32:B72"/>
    <mergeCell ref="C32:C37"/>
    <mergeCell ref="D32:D33"/>
    <mergeCell ref="E32:E33"/>
    <mergeCell ref="C39:C44"/>
    <mergeCell ref="D39:D40"/>
    <mergeCell ref="E39:E40"/>
    <mergeCell ref="C46:C51"/>
    <mergeCell ref="C25:C30"/>
    <mergeCell ref="D25:D26"/>
    <mergeCell ref="E25:E26"/>
    <mergeCell ref="D46:D47"/>
    <mergeCell ref="E46:E47"/>
    <mergeCell ref="C60:C65"/>
    <mergeCell ref="C53:C58"/>
    <mergeCell ref="D55:D56"/>
    <mergeCell ref="E55:E56"/>
    <mergeCell ref="J25:J26"/>
    <mergeCell ref="D27:D28"/>
    <mergeCell ref="E27:E28"/>
    <mergeCell ref="J27:J30"/>
    <mergeCell ref="H28:H30"/>
    <mergeCell ref="J19:J23"/>
    <mergeCell ref="D20:D21"/>
    <mergeCell ref="E20:E21"/>
    <mergeCell ref="H21:H23"/>
    <mergeCell ref="D22:D23"/>
    <mergeCell ref="E22:E23"/>
    <mergeCell ref="D29:D30"/>
    <mergeCell ref="E29:E30"/>
    <mergeCell ref="J12:J16"/>
    <mergeCell ref="D13:D14"/>
    <mergeCell ref="E13:E14"/>
    <mergeCell ref="H14:H16"/>
    <mergeCell ref="D15:D16"/>
    <mergeCell ref="J5:J9"/>
    <mergeCell ref="D6:D7"/>
    <mergeCell ref="E6:E7"/>
    <mergeCell ref="H7:H9"/>
    <mergeCell ref="D8:D9"/>
    <mergeCell ref="E8:E9"/>
    <mergeCell ref="E15:E16"/>
    <mergeCell ref="D11:D12"/>
    <mergeCell ref="E11:E12"/>
    <mergeCell ref="H11:H13"/>
    <mergeCell ref="I11:I16"/>
    <mergeCell ref="A1:E1"/>
    <mergeCell ref="B2:C2"/>
    <mergeCell ref="A3:B3"/>
    <mergeCell ref="A4:B30"/>
    <mergeCell ref="C4:C9"/>
    <mergeCell ref="D4:D5"/>
    <mergeCell ref="E4:E5"/>
    <mergeCell ref="H4:H6"/>
    <mergeCell ref="I4:I9"/>
    <mergeCell ref="C18:C23"/>
    <mergeCell ref="D18:D19"/>
    <mergeCell ref="E18:E19"/>
    <mergeCell ref="H18:H20"/>
    <mergeCell ref="I18:I23"/>
    <mergeCell ref="C11:C16"/>
    <mergeCell ref="H25:H27"/>
    <mergeCell ref="I25:I30"/>
  </mergeCells>
  <conditionalFormatting sqref="I4 I11 I18 I25 I32 I39 I46 I53 I60 I74 I81 I88 I123 I130 I137 I144 I151 I158 I165 I172 I179 I186 I193 I200 I207 I214 I221 I228 I235 I242 I249 I256 I263 I270 I277 I284 I291 I298 I305 I312 I319 I326 I333 I340 I347 I354 I361 I368 I375 I382 I389 I396 I403 I410 I417 I424 I431 I438 I445 I452">
    <cfRule type="cellIs" dxfId="421" priority="15" stopIfTrue="1" operator="between">
      <formula>"B"</formula>
      <formula>"C"</formula>
    </cfRule>
    <cfRule type="cellIs" dxfId="420" priority="16" stopIfTrue="1" operator="between">
      <formula>"D"</formula>
      <formula>"F"</formula>
    </cfRule>
    <cfRule type="cellIs" dxfId="419" priority="19" stopIfTrue="1" operator="between">
      <formula>"A+"</formula>
      <formula>"A"</formula>
    </cfRule>
  </conditionalFormatting>
  <conditionalFormatting sqref="I67">
    <cfRule type="cellIs" dxfId="418" priority="5" stopIfTrue="1" operator="between">
      <formula>"A+"</formula>
      <formula>"A"</formula>
    </cfRule>
    <cfRule type="cellIs" dxfId="417" priority="6" stopIfTrue="1" operator="between">
      <formula>"D"</formula>
      <formula>"F"</formula>
    </cfRule>
  </conditionalFormatting>
  <conditionalFormatting sqref="I95">
    <cfRule type="cellIs" dxfId="416" priority="13" stopIfTrue="1" operator="between">
      <formula>"A+"</formula>
      <formula>"A"</formula>
    </cfRule>
    <cfRule type="cellIs" dxfId="415" priority="14" stopIfTrue="1" operator="between">
      <formula>"D"</formula>
      <formula>"F"</formula>
    </cfRule>
  </conditionalFormatting>
  <conditionalFormatting sqref="I102">
    <cfRule type="cellIs" dxfId="414" priority="11" stopIfTrue="1" operator="between">
      <formula>"A+"</formula>
      <formula>"A"</formula>
    </cfRule>
    <cfRule type="cellIs" dxfId="413" priority="12" stopIfTrue="1" operator="between">
      <formula>"D"</formula>
      <formula>"F"</formula>
    </cfRule>
  </conditionalFormatting>
  <conditionalFormatting sqref="I109">
    <cfRule type="cellIs" dxfId="412" priority="9" stopIfTrue="1" operator="between">
      <formula>"B"</formula>
      <formula>"C"</formula>
    </cfRule>
    <cfRule type="cellIs" dxfId="411" priority="10" stopIfTrue="1" operator="between">
      <formula>"D"</formula>
      <formula>"F"</formula>
    </cfRule>
  </conditionalFormatting>
  <conditionalFormatting sqref="I116">
    <cfRule type="cellIs" dxfId="410" priority="1" stopIfTrue="1" operator="between">
      <formula>"A+"</formula>
      <formula>"A"</formula>
    </cfRule>
    <cfRule type="cellIs" dxfId="409" priority="2" stopIfTrue="1" operator="between">
      <formula>"D"</formula>
      <formula>"F"</formula>
    </cfRule>
  </conditionalFormatting>
  <dataValidations count="1">
    <dataValidation type="list" allowBlank="1" showInputMessage="1" showErrorMessage="1" sqref="I4:I9 I74:I79 I67:I72 I109:I114 I102:I107 I95:I100 I88:I93 I417:I422 I452:I457 I424:I429 I438:I443 I410:I415 I403:I408 I284:I289 I396:I401 I431:I436 I389:I394 I382:I387 I375:I380 I368:I373 I361:I366 I347:I352 I340:I345 I354:I359 I326:I331 I60:I65 I319:I324 I312:I317 I298:I303 I333:I338 I305:I310 I277:I282 I291:I296 I270:I275 I263:I268 I249:I254 I445:I450 I235:I240 I242:I247 I221:I226 I214:I219 I228:I233 I200:I205 I193:I198 I207:I212 I186:I191 I172:I177 I165:I170 I179:I184 I158:I163 I151:I156 I137:I142 I130:I135 I144:I149 I18:I23 I81:I86 I116:I121 I53:I58 I46:I51 I39:I44 I25:I30 I32:I37 I123:I128 I256:I261 I11:I16" xr:uid="{5AE0C6F6-EF14-4FE4-B6FD-9AFCDF79D0E1}">
      <formula1>$X$3:$X$8</formula1>
    </dataValidation>
  </dataValidations>
  <pageMargins left="0.25" right="0.25" top="0.1" bottom="0.1" header="0.5" footer="0.5"/>
  <pageSetup paperSize="3" scale="63" fitToHeight="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129D-637E-4759-B7F7-63445A4B8D1F}">
  <sheetPr codeName="Sheet11"/>
  <dimension ref="A1:I662"/>
  <sheetViews>
    <sheetView topLeftCell="A438" workbookViewId="0">
      <selection activeCell="L452" sqref="L452"/>
    </sheetView>
  </sheetViews>
  <sheetFormatPr defaultRowHeight="15.75"/>
  <cols>
    <col min="1" max="2" width="9.140625" style="18"/>
    <col min="3" max="3" width="6.140625" style="18" bestFit="1" customWidth="1"/>
    <col min="4" max="4" width="6.5703125" style="18" bestFit="1" customWidth="1"/>
    <col min="5" max="5" width="9.140625" style="18" customWidth="1"/>
    <col min="6" max="6" width="10.7109375" style="18" bestFit="1" customWidth="1"/>
    <col min="7" max="7" width="15.5703125" style="18" customWidth="1"/>
    <col min="8" max="8" width="9.140625" style="16"/>
    <col min="9" max="16384" width="9.140625" style="18"/>
  </cols>
  <sheetData>
    <row r="1" spans="1:9" ht="29.25" thickBot="1">
      <c r="A1" s="278" t="s">
        <v>1077</v>
      </c>
      <c r="B1" s="279"/>
      <c r="C1" s="279"/>
      <c r="D1" s="279"/>
      <c r="E1" s="279"/>
      <c r="F1" s="279"/>
      <c r="G1" s="280"/>
      <c r="I1" s="16"/>
    </row>
    <row r="2" spans="1:9" ht="32.25" thickBot="1">
      <c r="A2" s="889" t="s">
        <v>1078</v>
      </c>
      <c r="B2" s="890"/>
      <c r="C2" s="890"/>
      <c r="D2" s="890"/>
      <c r="E2" s="890"/>
      <c r="F2" s="890"/>
      <c r="G2" s="891"/>
    </row>
    <row r="3" spans="1:9" ht="120" thickBot="1">
      <c r="A3" s="565" t="s">
        <v>1079</v>
      </c>
      <c r="B3" s="566"/>
      <c r="C3" s="281" t="s">
        <v>637</v>
      </c>
      <c r="D3" s="23" t="s">
        <v>1080</v>
      </c>
      <c r="E3" s="282" t="s">
        <v>1081</v>
      </c>
      <c r="F3" s="283" t="s">
        <v>1082</v>
      </c>
      <c r="G3" s="23" t="s">
        <v>1083</v>
      </c>
    </row>
    <row r="4" spans="1:9" ht="15.75" customHeight="1">
      <c r="A4" s="567" t="s">
        <v>644</v>
      </c>
      <c r="B4" s="568"/>
      <c r="C4" s="572">
        <v>1</v>
      </c>
      <c r="D4" s="610" t="str">
        <f>'AME Lean Sensei Questions'!I4</f>
        <v>A+</v>
      </c>
      <c r="E4" s="284">
        <f>IF(D4="A+",5,IF(D4="A",4,IF(D4="B",3,IF(D4="C",2,IF(D4="D",1,IF(D4="F",0," "))))))</f>
        <v>5</v>
      </c>
      <c r="F4" s="16"/>
      <c r="G4" s="84"/>
    </row>
    <row r="5" spans="1:9" ht="15.75" customHeight="1">
      <c r="A5" s="569"/>
      <c r="B5" s="570"/>
      <c r="C5" s="573"/>
      <c r="D5" s="611"/>
      <c r="E5" s="285"/>
      <c r="F5" s="16"/>
      <c r="G5" s="85"/>
    </row>
    <row r="6" spans="1:9" ht="15.75" customHeight="1">
      <c r="A6" s="569"/>
      <c r="B6" s="570"/>
      <c r="C6" s="573"/>
      <c r="D6" s="611"/>
      <c r="E6" s="285"/>
      <c r="F6" s="16"/>
      <c r="G6" s="85"/>
    </row>
    <row r="7" spans="1:9" ht="15.75" customHeight="1">
      <c r="A7" s="569"/>
      <c r="B7" s="570"/>
      <c r="C7" s="573"/>
      <c r="D7" s="611"/>
      <c r="E7" s="285"/>
      <c r="F7" s="16"/>
      <c r="G7" s="85"/>
    </row>
    <row r="8" spans="1:9" ht="15.75" customHeight="1">
      <c r="A8" s="569"/>
      <c r="B8" s="570"/>
      <c r="C8" s="573"/>
      <c r="D8" s="611"/>
      <c r="E8" s="285"/>
      <c r="F8" s="16"/>
      <c r="G8" s="85"/>
    </row>
    <row r="9" spans="1:9" ht="16.5" customHeight="1" thickBot="1">
      <c r="A9" s="569"/>
      <c r="B9" s="570"/>
      <c r="C9" s="573"/>
      <c r="D9" s="649"/>
      <c r="E9" s="892"/>
      <c r="F9" s="16"/>
      <c r="G9" s="85"/>
    </row>
    <row r="10" spans="1:9" ht="16.5" thickBot="1">
      <c r="A10" s="571"/>
      <c r="B10" s="570"/>
      <c r="C10" s="286"/>
      <c r="D10" s="34"/>
      <c r="E10" s="34"/>
      <c r="F10" s="16"/>
      <c r="G10" s="85"/>
    </row>
    <row r="11" spans="1:9" ht="15.75" customHeight="1">
      <c r="A11" s="571"/>
      <c r="B11" s="570"/>
      <c r="C11" s="573">
        <v>2</v>
      </c>
      <c r="D11" s="573" t="str">
        <f>'AME Lean Sensei Questions'!I11</f>
        <v>F</v>
      </c>
      <c r="E11" s="284">
        <f>IF(D11="A+",5,IF(D11="A",4,IF(D11="B",3,IF(D11="C",2,IF(D11="D",1,IF(D11="F",0," "))))))</f>
        <v>0</v>
      </c>
      <c r="F11" s="16"/>
      <c r="G11" s="85"/>
    </row>
    <row r="12" spans="1:9" ht="15.75" customHeight="1">
      <c r="A12" s="571"/>
      <c r="B12" s="570"/>
      <c r="C12" s="573">
        <v>2</v>
      </c>
      <c r="D12" s="573"/>
      <c r="E12" s="285"/>
      <c r="F12" s="16"/>
      <c r="G12" s="85"/>
    </row>
    <row r="13" spans="1:9" ht="15.75" customHeight="1">
      <c r="A13" s="571"/>
      <c r="B13" s="570"/>
      <c r="C13" s="573"/>
      <c r="D13" s="573"/>
      <c r="E13" s="285"/>
      <c r="F13" s="16"/>
      <c r="G13" s="85"/>
    </row>
    <row r="14" spans="1:9" ht="15.75" customHeight="1">
      <c r="A14" s="571"/>
      <c r="B14" s="570"/>
      <c r="C14" s="573"/>
      <c r="D14" s="573"/>
      <c r="E14" s="285"/>
      <c r="F14" s="16"/>
      <c r="G14" s="85"/>
    </row>
    <row r="15" spans="1:9" ht="15.75" customHeight="1">
      <c r="A15" s="571"/>
      <c r="B15" s="570"/>
      <c r="C15" s="573"/>
      <c r="D15" s="573"/>
      <c r="E15" s="285"/>
      <c r="F15" s="16"/>
      <c r="G15" s="85"/>
    </row>
    <row r="16" spans="1:9" ht="16.5" customHeight="1" thickBot="1">
      <c r="A16" s="571"/>
      <c r="B16" s="570"/>
      <c r="C16" s="879"/>
      <c r="D16" s="879"/>
      <c r="E16" s="892"/>
      <c r="F16" s="16"/>
      <c r="G16" s="85"/>
    </row>
    <row r="17" spans="1:7" ht="16.5" thickBot="1">
      <c r="A17" s="571"/>
      <c r="B17" s="570"/>
      <c r="C17" s="286"/>
      <c r="D17" s="34"/>
      <c r="E17" s="34"/>
      <c r="F17" s="16"/>
      <c r="G17" s="85"/>
    </row>
    <row r="18" spans="1:7" ht="15.75" customHeight="1">
      <c r="A18" s="571"/>
      <c r="B18" s="570"/>
      <c r="C18" s="572">
        <f>C11+1</f>
        <v>3</v>
      </c>
      <c r="D18" s="573" t="str">
        <f>'AME Lean Sensei Questions'!I18</f>
        <v>B</v>
      </c>
      <c r="E18" s="284">
        <f>IF(D18="A+",5,IF(D18="A",4,IF(D18="B",3,IF(D18="C",2,IF(D18="D",1,IF(D18="F",0," "))))))</f>
        <v>3</v>
      </c>
      <c r="F18" s="16"/>
      <c r="G18" s="85"/>
    </row>
    <row r="19" spans="1:7" ht="15.75" customHeight="1">
      <c r="A19" s="571"/>
      <c r="B19" s="570"/>
      <c r="C19" s="573"/>
      <c r="D19" s="573"/>
      <c r="E19" s="285"/>
      <c r="F19" s="16"/>
      <c r="G19" s="85"/>
    </row>
    <row r="20" spans="1:7" ht="15.75" customHeight="1">
      <c r="A20" s="571"/>
      <c r="B20" s="570"/>
      <c r="C20" s="573"/>
      <c r="D20" s="573"/>
      <c r="E20" s="285"/>
      <c r="F20" s="16"/>
      <c r="G20" s="85"/>
    </row>
    <row r="21" spans="1:7" ht="15.75" customHeight="1">
      <c r="A21" s="571"/>
      <c r="B21" s="570"/>
      <c r="C21" s="573"/>
      <c r="D21" s="573"/>
      <c r="E21" s="285"/>
      <c r="F21" s="16"/>
      <c r="G21" s="85"/>
    </row>
    <row r="22" spans="1:7" ht="15.75" customHeight="1">
      <c r="A22" s="571"/>
      <c r="B22" s="570"/>
      <c r="C22" s="573"/>
      <c r="D22" s="573"/>
      <c r="E22" s="285"/>
      <c r="F22" s="16"/>
      <c r="G22" s="85"/>
    </row>
    <row r="23" spans="1:7" ht="16.5" customHeight="1" thickBot="1">
      <c r="A23" s="571"/>
      <c r="B23" s="570"/>
      <c r="C23" s="879"/>
      <c r="D23" s="879"/>
      <c r="E23" s="892"/>
      <c r="F23" s="16"/>
      <c r="G23" s="85"/>
    </row>
    <row r="24" spans="1:7" ht="16.5" thickBot="1">
      <c r="A24" s="571"/>
      <c r="B24" s="570"/>
      <c r="C24" s="286"/>
      <c r="D24" s="34"/>
      <c r="E24" s="34"/>
      <c r="F24" s="16"/>
      <c r="G24" s="85"/>
    </row>
    <row r="25" spans="1:7" ht="15.75" customHeight="1">
      <c r="A25" s="571"/>
      <c r="B25" s="570"/>
      <c r="C25" s="572">
        <f>C18+1</f>
        <v>4</v>
      </c>
      <c r="D25" s="573" t="str">
        <f>'AME Lean Sensei Questions'!I25</f>
        <v>C</v>
      </c>
      <c r="E25" s="284">
        <f>IF(D25="A+",5,IF(D25="A",4,IF(D25="B",3,IF(D25="C",2,IF(D25="D",1,IF(D25="F",0," "))))))</f>
        <v>2</v>
      </c>
      <c r="F25" s="16"/>
      <c r="G25" s="85"/>
    </row>
    <row r="26" spans="1:7" ht="15.75" customHeight="1">
      <c r="A26" s="571"/>
      <c r="B26" s="570"/>
      <c r="C26" s="573"/>
      <c r="D26" s="573"/>
      <c r="E26" s="285"/>
      <c r="F26" s="16"/>
      <c r="G26" s="85"/>
    </row>
    <row r="27" spans="1:7" ht="15.75" customHeight="1">
      <c r="A27" s="571"/>
      <c r="B27" s="570"/>
      <c r="C27" s="573"/>
      <c r="D27" s="573"/>
      <c r="E27" s="285"/>
      <c r="F27" s="16"/>
      <c r="G27" s="85"/>
    </row>
    <row r="28" spans="1:7" ht="15.75" customHeight="1">
      <c r="A28" s="571"/>
      <c r="B28" s="570"/>
      <c r="C28" s="573"/>
      <c r="D28" s="573"/>
      <c r="E28" s="285"/>
      <c r="F28" s="16"/>
      <c r="G28" s="85"/>
    </row>
    <row r="29" spans="1:7" ht="15.75" customHeight="1">
      <c r="A29" s="571"/>
      <c r="B29" s="570"/>
      <c r="C29" s="573"/>
      <c r="D29" s="573"/>
      <c r="E29" s="285"/>
      <c r="F29" s="16"/>
      <c r="G29" s="85"/>
    </row>
    <row r="30" spans="1:7" ht="16.5" customHeight="1" thickBot="1">
      <c r="A30" s="571"/>
      <c r="B30" s="570"/>
      <c r="C30" s="879"/>
      <c r="D30" s="879"/>
      <c r="E30" s="892"/>
      <c r="F30" s="16"/>
      <c r="G30" s="107"/>
    </row>
    <row r="31" spans="1:7" ht="32.25" thickBot="1">
      <c r="A31" s="57"/>
      <c r="B31" s="287"/>
      <c r="C31" s="286"/>
      <c r="D31" s="34"/>
      <c r="E31" s="288">
        <f>SUM(E4:E30)</f>
        <v>10</v>
      </c>
      <c r="F31" s="77">
        <v>7.5</v>
      </c>
      <c r="G31" s="289">
        <f>F31*E31</f>
        <v>75</v>
      </c>
    </row>
    <row r="32" spans="1:7" ht="15.75" customHeight="1">
      <c r="A32" s="567" t="s">
        <v>1084</v>
      </c>
      <c r="B32" s="607"/>
      <c r="C32" s="572">
        <f>C25+1</f>
        <v>5</v>
      </c>
      <c r="D32" s="573" t="str">
        <f>'AME Lean Sensei Questions'!I32</f>
        <v>D</v>
      </c>
      <c r="E32" s="284">
        <f>IF(D32="A+",5,IF(D32="A",4,IF(D32="B",3,IF(D32="C",2,IF(D32="D",1,IF(D32="F",0," "))))))</f>
        <v>1</v>
      </c>
      <c r="F32" s="16"/>
      <c r="G32" s="84"/>
    </row>
    <row r="33" spans="1:7" ht="15.75" customHeight="1">
      <c r="A33" s="569"/>
      <c r="B33" s="609"/>
      <c r="C33" s="573"/>
      <c r="D33" s="573"/>
      <c r="E33" s="285"/>
      <c r="F33" s="16"/>
      <c r="G33" s="85"/>
    </row>
    <row r="34" spans="1:7" ht="15.75" customHeight="1">
      <c r="A34" s="569"/>
      <c r="B34" s="609"/>
      <c r="C34" s="573"/>
      <c r="D34" s="573"/>
      <c r="E34" s="285"/>
      <c r="F34" s="16"/>
      <c r="G34" s="85"/>
    </row>
    <row r="35" spans="1:7" ht="15.75" customHeight="1">
      <c r="A35" s="569"/>
      <c r="B35" s="609"/>
      <c r="C35" s="573"/>
      <c r="D35" s="573"/>
      <c r="E35" s="285"/>
      <c r="F35" s="16"/>
      <c r="G35" s="85"/>
    </row>
    <row r="36" spans="1:7" ht="15.75" customHeight="1">
      <c r="A36" s="569"/>
      <c r="B36" s="609"/>
      <c r="C36" s="573"/>
      <c r="D36" s="573"/>
      <c r="E36" s="285"/>
      <c r="F36" s="16"/>
      <c r="G36" s="85"/>
    </row>
    <row r="37" spans="1:7" ht="16.5" customHeight="1" thickBot="1">
      <c r="A37" s="569"/>
      <c r="B37" s="609"/>
      <c r="C37" s="879"/>
      <c r="D37" s="879"/>
      <c r="E37" s="892"/>
      <c r="F37" s="16"/>
      <c r="G37" s="85"/>
    </row>
    <row r="38" spans="1:7" ht="16.5" thickBot="1">
      <c r="A38" s="569"/>
      <c r="B38" s="609"/>
      <c r="C38" s="286"/>
      <c r="D38" s="34"/>
      <c r="E38" s="34"/>
      <c r="F38" s="16"/>
      <c r="G38" s="85"/>
    </row>
    <row r="39" spans="1:7" ht="15.75" customHeight="1">
      <c r="A39" s="569"/>
      <c r="B39" s="609"/>
      <c r="C39" s="572">
        <f>C32+1</f>
        <v>6</v>
      </c>
      <c r="D39" s="573" t="str">
        <f>'AME Lean Sensei Questions'!I39</f>
        <v>F</v>
      </c>
      <c r="E39" s="284">
        <f>IF(D39="A+",5,IF(D39="A",4,IF(D39="B",3,IF(D39="C",2,IF(D39="D",1,IF(D39="F",0," "))))))</f>
        <v>0</v>
      </c>
      <c r="F39" s="16"/>
      <c r="G39" s="85"/>
    </row>
    <row r="40" spans="1:7" ht="15.75" customHeight="1">
      <c r="A40" s="569"/>
      <c r="B40" s="609"/>
      <c r="C40" s="573"/>
      <c r="D40" s="573"/>
      <c r="E40" s="285"/>
      <c r="F40" s="16"/>
      <c r="G40" s="85"/>
    </row>
    <row r="41" spans="1:7" ht="15.75" customHeight="1">
      <c r="A41" s="569"/>
      <c r="B41" s="609"/>
      <c r="C41" s="573"/>
      <c r="D41" s="573"/>
      <c r="E41" s="285"/>
      <c r="F41" s="16"/>
      <c r="G41" s="85"/>
    </row>
    <row r="42" spans="1:7" ht="15.75" customHeight="1">
      <c r="A42" s="569"/>
      <c r="B42" s="609"/>
      <c r="C42" s="573"/>
      <c r="D42" s="573"/>
      <c r="E42" s="285"/>
      <c r="F42" s="16"/>
      <c r="G42" s="85"/>
    </row>
    <row r="43" spans="1:7" ht="15.75" customHeight="1">
      <c r="A43" s="569"/>
      <c r="B43" s="609"/>
      <c r="C43" s="573"/>
      <c r="D43" s="573"/>
      <c r="E43" s="285"/>
      <c r="F43" s="16"/>
      <c r="G43" s="85"/>
    </row>
    <row r="44" spans="1:7" ht="16.5" customHeight="1" thickBot="1">
      <c r="A44" s="569"/>
      <c r="B44" s="609"/>
      <c r="C44" s="879"/>
      <c r="D44" s="879"/>
      <c r="E44" s="892"/>
      <c r="F44" s="16"/>
      <c r="G44" s="85"/>
    </row>
    <row r="45" spans="1:7" ht="16.5" thickBot="1">
      <c r="A45" s="569"/>
      <c r="B45" s="609"/>
      <c r="C45" s="286"/>
      <c r="D45" s="34"/>
      <c r="E45" s="34"/>
      <c r="F45" s="16"/>
      <c r="G45" s="85"/>
    </row>
    <row r="46" spans="1:7" ht="15.75" customHeight="1">
      <c r="A46" s="569"/>
      <c r="B46" s="609"/>
      <c r="C46" s="572">
        <f>C39+1</f>
        <v>7</v>
      </c>
      <c r="D46" s="573" t="str">
        <f>'AME Lean Sensei Questions'!I46</f>
        <v>A+</v>
      </c>
      <c r="E46" s="284">
        <f>IF(D46="A+",5,IF(D46="A",4,IF(D46="B",3,IF(D46="C",2,IF(D46="D",1,IF(D46="F",0," "))))))</f>
        <v>5</v>
      </c>
      <c r="F46" s="16"/>
      <c r="G46" s="85"/>
    </row>
    <row r="47" spans="1:7" ht="15.75" customHeight="1">
      <c r="A47" s="569"/>
      <c r="B47" s="609"/>
      <c r="C47" s="573"/>
      <c r="D47" s="573"/>
      <c r="E47" s="285"/>
      <c r="F47" s="16"/>
      <c r="G47" s="85"/>
    </row>
    <row r="48" spans="1:7" ht="15.75" customHeight="1">
      <c r="A48" s="569"/>
      <c r="B48" s="609"/>
      <c r="C48" s="573"/>
      <c r="D48" s="573"/>
      <c r="E48" s="285"/>
      <c r="F48" s="16"/>
      <c r="G48" s="85"/>
    </row>
    <row r="49" spans="1:7" ht="15.75" customHeight="1">
      <c r="A49" s="569"/>
      <c r="B49" s="609"/>
      <c r="C49" s="573"/>
      <c r="D49" s="573"/>
      <c r="E49" s="285"/>
      <c r="F49" s="16"/>
      <c r="G49" s="85"/>
    </row>
    <row r="50" spans="1:7" ht="15.75" customHeight="1">
      <c r="A50" s="569"/>
      <c r="B50" s="609"/>
      <c r="C50" s="573"/>
      <c r="D50" s="573"/>
      <c r="E50" s="285"/>
      <c r="F50" s="16"/>
      <c r="G50" s="85"/>
    </row>
    <row r="51" spans="1:7" ht="16.5" customHeight="1" thickBot="1">
      <c r="A51" s="569"/>
      <c r="B51" s="609"/>
      <c r="C51" s="879"/>
      <c r="D51" s="879"/>
      <c r="E51" s="892"/>
      <c r="F51" s="16"/>
      <c r="G51" s="85"/>
    </row>
    <row r="52" spans="1:7" ht="16.5" thickBot="1">
      <c r="A52" s="569"/>
      <c r="B52" s="609"/>
      <c r="C52" s="53"/>
      <c r="D52" s="45"/>
      <c r="E52" s="45"/>
      <c r="F52" s="16"/>
      <c r="G52" s="85"/>
    </row>
    <row r="53" spans="1:7" ht="15.75" customHeight="1">
      <c r="A53" s="569"/>
      <c r="B53" s="609"/>
      <c r="C53" s="572">
        <f>C46+1</f>
        <v>8</v>
      </c>
      <c r="D53" s="573" t="str">
        <f>'AME Lean Sensei Questions'!I53</f>
        <v>A</v>
      </c>
      <c r="E53" s="284">
        <f>IF(D53="A+",5,IF(D53="A",4,IF(D53="B",3,IF(D53="C",2,IF(D53="D",1,IF(D53="F",0," "))))))</f>
        <v>4</v>
      </c>
      <c r="F53" s="16"/>
      <c r="G53" s="85"/>
    </row>
    <row r="54" spans="1:7" ht="15.75" customHeight="1">
      <c r="A54" s="569"/>
      <c r="B54" s="609"/>
      <c r="C54" s="573"/>
      <c r="D54" s="573"/>
      <c r="E54" s="285"/>
      <c r="F54" s="16"/>
      <c r="G54" s="85"/>
    </row>
    <row r="55" spans="1:7" ht="15.75" customHeight="1">
      <c r="A55" s="569"/>
      <c r="B55" s="609"/>
      <c r="C55" s="573"/>
      <c r="D55" s="573"/>
      <c r="E55" s="285"/>
      <c r="F55" s="16"/>
      <c r="G55" s="85"/>
    </row>
    <row r="56" spans="1:7" ht="15.75" customHeight="1">
      <c r="A56" s="569"/>
      <c r="B56" s="609"/>
      <c r="C56" s="573"/>
      <c r="D56" s="573"/>
      <c r="E56" s="285"/>
      <c r="F56" s="16"/>
      <c r="G56" s="85"/>
    </row>
    <row r="57" spans="1:7" ht="15.75" customHeight="1">
      <c r="A57" s="569"/>
      <c r="B57" s="609"/>
      <c r="C57" s="573"/>
      <c r="D57" s="573"/>
      <c r="E57" s="285"/>
      <c r="F57" s="16"/>
      <c r="G57" s="85"/>
    </row>
    <row r="58" spans="1:7" ht="16.5" customHeight="1" thickBot="1">
      <c r="A58" s="569"/>
      <c r="B58" s="609"/>
      <c r="C58" s="879"/>
      <c r="D58" s="879"/>
      <c r="E58" s="892"/>
      <c r="F58" s="16"/>
      <c r="G58" s="85"/>
    </row>
    <row r="59" spans="1:7" ht="16.5" thickBot="1">
      <c r="A59" s="569"/>
      <c r="B59" s="609"/>
      <c r="C59" s="53"/>
      <c r="D59" s="45"/>
      <c r="E59" s="45"/>
      <c r="F59" s="16"/>
      <c r="G59" s="85"/>
    </row>
    <row r="60" spans="1:7" ht="15.75" customHeight="1">
      <c r="A60" s="569"/>
      <c r="B60" s="609"/>
      <c r="C60" s="572">
        <f>C53+1</f>
        <v>9</v>
      </c>
      <c r="D60" s="573" t="str">
        <f>'AME Lean Sensei Questions'!I60</f>
        <v>B</v>
      </c>
      <c r="E60" s="284">
        <f>IF(D60="A+",5,IF(D60="A",4,IF(D60="B",3,IF(D60="C",2,IF(D60="D",1,IF(D60="F",0," "))))))</f>
        <v>3</v>
      </c>
      <c r="F60" s="16"/>
      <c r="G60" s="85"/>
    </row>
    <row r="61" spans="1:7" ht="15.75" customHeight="1">
      <c r="A61" s="569"/>
      <c r="B61" s="609"/>
      <c r="C61" s="573"/>
      <c r="D61" s="573"/>
      <c r="E61" s="285"/>
      <c r="F61" s="16"/>
      <c r="G61" s="85"/>
    </row>
    <row r="62" spans="1:7" ht="15.75" customHeight="1">
      <c r="A62" s="569"/>
      <c r="B62" s="609"/>
      <c r="C62" s="573"/>
      <c r="D62" s="573"/>
      <c r="E62" s="285"/>
      <c r="F62" s="16"/>
      <c r="G62" s="85"/>
    </row>
    <row r="63" spans="1:7" ht="15.75" customHeight="1">
      <c r="A63" s="569"/>
      <c r="B63" s="609"/>
      <c r="C63" s="573"/>
      <c r="D63" s="573"/>
      <c r="E63" s="285"/>
      <c r="F63" s="16"/>
      <c r="G63" s="85"/>
    </row>
    <row r="64" spans="1:7" ht="15.75" customHeight="1">
      <c r="A64" s="569"/>
      <c r="B64" s="609"/>
      <c r="C64" s="573"/>
      <c r="D64" s="573"/>
      <c r="E64" s="285"/>
      <c r="F64" s="16"/>
      <c r="G64" s="85"/>
    </row>
    <row r="65" spans="1:7" ht="16.5" customHeight="1" thickBot="1">
      <c r="A65" s="569"/>
      <c r="B65" s="609"/>
      <c r="C65" s="879"/>
      <c r="D65" s="879"/>
      <c r="E65" s="892"/>
      <c r="F65" s="16"/>
      <c r="G65" s="85"/>
    </row>
    <row r="66" spans="1:7" ht="16.5" thickBot="1">
      <c r="A66" s="569"/>
      <c r="B66" s="609"/>
      <c r="C66" s="53"/>
      <c r="D66" s="45"/>
      <c r="E66" s="45"/>
      <c r="F66" s="16"/>
      <c r="G66" s="85"/>
    </row>
    <row r="67" spans="1:7" ht="15.75" customHeight="1">
      <c r="A67" s="569"/>
      <c r="B67" s="609"/>
      <c r="C67" s="572">
        <f>C60+1</f>
        <v>10</v>
      </c>
      <c r="D67" s="573" t="str">
        <f>'AME Lean Sensei Questions'!I67</f>
        <v>C</v>
      </c>
      <c r="E67" s="284">
        <f>IF(D67="A+",5,IF(D67="A",4,IF(D67="B",3,IF(D67="C",2,IF(D67="D",1,IF(D67="F",0," "))))))</f>
        <v>2</v>
      </c>
      <c r="F67" s="16"/>
      <c r="G67" s="85"/>
    </row>
    <row r="68" spans="1:7" ht="15.75" customHeight="1">
      <c r="A68" s="569"/>
      <c r="B68" s="609"/>
      <c r="C68" s="573"/>
      <c r="D68" s="573"/>
      <c r="E68" s="285"/>
      <c r="F68" s="16"/>
      <c r="G68" s="85"/>
    </row>
    <row r="69" spans="1:7" ht="15.75" customHeight="1">
      <c r="A69" s="569"/>
      <c r="B69" s="609"/>
      <c r="C69" s="573"/>
      <c r="D69" s="573"/>
      <c r="E69" s="285"/>
      <c r="F69" s="16"/>
      <c r="G69" s="85"/>
    </row>
    <row r="70" spans="1:7" ht="15.75" customHeight="1">
      <c r="A70" s="569"/>
      <c r="B70" s="609"/>
      <c r="C70" s="573"/>
      <c r="D70" s="573"/>
      <c r="E70" s="285"/>
      <c r="F70" s="16"/>
      <c r="G70" s="85"/>
    </row>
    <row r="71" spans="1:7" ht="15.75" customHeight="1">
      <c r="A71" s="569"/>
      <c r="B71" s="609"/>
      <c r="C71" s="573"/>
      <c r="D71" s="573"/>
      <c r="E71" s="285"/>
      <c r="F71" s="16"/>
      <c r="G71" s="85"/>
    </row>
    <row r="72" spans="1:7" ht="16.5" customHeight="1" thickBot="1">
      <c r="A72" s="569"/>
      <c r="B72" s="609"/>
      <c r="C72" s="879"/>
      <c r="D72" s="879"/>
      <c r="E72" s="892"/>
      <c r="F72" s="16"/>
      <c r="G72" s="107"/>
    </row>
    <row r="73" spans="1:7" ht="32.25" thickBot="1">
      <c r="A73" s="57"/>
      <c r="B73" s="287"/>
      <c r="C73" s="53"/>
      <c r="D73" s="45"/>
      <c r="E73" s="288">
        <f>SUM(E32:E72)</f>
        <v>15</v>
      </c>
      <c r="F73" s="77">
        <v>6</v>
      </c>
      <c r="G73" s="289">
        <f>F73*E73</f>
        <v>90</v>
      </c>
    </row>
    <row r="74" spans="1:7" ht="15.75" customHeight="1">
      <c r="A74" s="567" t="s">
        <v>729</v>
      </c>
      <c r="B74" s="880"/>
      <c r="C74" s="572">
        <f>C67+1</f>
        <v>11</v>
      </c>
      <c r="D74" s="573" t="str">
        <f>'AME Lean Sensei Questions'!I74</f>
        <v>D</v>
      </c>
      <c r="E74" s="284">
        <f>IF(D74="A+",5,IF(D74="A",4,IF(D74="B",3,IF(D74="C",2,IF(D74="D",1,IF(D74="F",0," "))))))</f>
        <v>1</v>
      </c>
      <c r="F74" s="16"/>
      <c r="G74" s="84"/>
    </row>
    <row r="75" spans="1:7" ht="15.75" customHeight="1">
      <c r="A75" s="881"/>
      <c r="B75" s="882"/>
      <c r="C75" s="573"/>
      <c r="D75" s="573"/>
      <c r="E75" s="285"/>
      <c r="F75" s="16"/>
      <c r="G75" s="85"/>
    </row>
    <row r="76" spans="1:7" ht="15.75" customHeight="1">
      <c r="A76" s="881"/>
      <c r="B76" s="882"/>
      <c r="C76" s="573"/>
      <c r="D76" s="573"/>
      <c r="E76" s="285"/>
      <c r="F76" s="16"/>
      <c r="G76" s="85"/>
    </row>
    <row r="77" spans="1:7" ht="15.75" customHeight="1">
      <c r="A77" s="881"/>
      <c r="B77" s="882"/>
      <c r="C77" s="573"/>
      <c r="D77" s="573"/>
      <c r="E77" s="285"/>
      <c r="F77" s="16"/>
      <c r="G77" s="85"/>
    </row>
    <row r="78" spans="1:7" ht="15.75" customHeight="1">
      <c r="A78" s="881"/>
      <c r="B78" s="882"/>
      <c r="C78" s="573"/>
      <c r="D78" s="573"/>
      <c r="E78" s="285"/>
      <c r="F78" s="16"/>
      <c r="G78" s="85"/>
    </row>
    <row r="79" spans="1:7" ht="16.5" customHeight="1" thickBot="1">
      <c r="A79" s="881"/>
      <c r="B79" s="882"/>
      <c r="C79" s="879"/>
      <c r="D79" s="879"/>
      <c r="E79" s="892"/>
      <c r="F79" s="16"/>
      <c r="G79" s="85"/>
    </row>
    <row r="80" spans="1:7" ht="16.5" thickBot="1">
      <c r="A80" s="881"/>
      <c r="B80" s="882"/>
      <c r="C80" s="53"/>
      <c r="D80" s="45"/>
      <c r="E80" s="45"/>
      <c r="F80" s="16"/>
      <c r="G80" s="85"/>
    </row>
    <row r="81" spans="1:7" ht="15.75" customHeight="1">
      <c r="A81" s="881"/>
      <c r="B81" s="882"/>
      <c r="C81" s="572">
        <f>C74+1</f>
        <v>12</v>
      </c>
      <c r="D81" s="573" t="str">
        <f>'AME Lean Sensei Questions'!I81</f>
        <v>F</v>
      </c>
      <c r="E81" s="284">
        <f>IF(D81="A+",5,IF(D81="A",4,IF(D81="B",3,IF(D81="C",2,IF(D81="D",1,IF(D81="F",0," "))))))</f>
        <v>0</v>
      </c>
      <c r="F81" s="16"/>
      <c r="G81" s="85"/>
    </row>
    <row r="82" spans="1:7" ht="15.75" customHeight="1">
      <c r="A82" s="881"/>
      <c r="B82" s="882"/>
      <c r="C82" s="573"/>
      <c r="D82" s="573"/>
      <c r="E82" s="285"/>
      <c r="F82" s="16"/>
      <c r="G82" s="85"/>
    </row>
    <row r="83" spans="1:7" ht="15.75" customHeight="1">
      <c r="A83" s="881"/>
      <c r="B83" s="882"/>
      <c r="C83" s="573"/>
      <c r="D83" s="573"/>
      <c r="E83" s="285"/>
      <c r="F83" s="16"/>
      <c r="G83" s="85"/>
    </row>
    <row r="84" spans="1:7" ht="15.75" customHeight="1">
      <c r="A84" s="881"/>
      <c r="B84" s="882"/>
      <c r="C84" s="573"/>
      <c r="D84" s="573"/>
      <c r="E84" s="285"/>
      <c r="F84" s="16"/>
      <c r="G84" s="85"/>
    </row>
    <row r="85" spans="1:7" ht="15.75" customHeight="1">
      <c r="A85" s="881"/>
      <c r="B85" s="882"/>
      <c r="C85" s="573"/>
      <c r="D85" s="573"/>
      <c r="E85" s="285"/>
      <c r="F85" s="16"/>
      <c r="G85" s="85"/>
    </row>
    <row r="86" spans="1:7" ht="16.5" customHeight="1" thickBot="1">
      <c r="A86" s="881"/>
      <c r="B86" s="882"/>
      <c r="C86" s="879"/>
      <c r="D86" s="879"/>
      <c r="E86" s="892"/>
      <c r="F86" s="16"/>
      <c r="G86" s="85"/>
    </row>
    <row r="87" spans="1:7" ht="16.5" thickBot="1">
      <c r="A87" s="881"/>
      <c r="B87" s="882"/>
      <c r="C87" s="53"/>
      <c r="D87" s="45"/>
      <c r="E87" s="45"/>
      <c r="F87" s="16"/>
      <c r="G87" s="85"/>
    </row>
    <row r="88" spans="1:7" ht="15.75" customHeight="1">
      <c r="A88" s="881"/>
      <c r="B88" s="882"/>
      <c r="C88" s="572">
        <f>C81+1</f>
        <v>13</v>
      </c>
      <c r="D88" s="573" t="str">
        <f>'AME Lean Sensei Questions'!I88</f>
        <v>A+</v>
      </c>
      <c r="E88" s="284">
        <f>IF(D88="A+",5,IF(D88="A",4,IF(D88="B",3,IF(D88="C",2,IF(D88="D",1,IF(D88="F",0," "))))))</f>
        <v>5</v>
      </c>
      <c r="F88" s="16"/>
      <c r="G88" s="85"/>
    </row>
    <row r="89" spans="1:7" ht="15.75" customHeight="1">
      <c r="A89" s="881"/>
      <c r="B89" s="882"/>
      <c r="C89" s="573"/>
      <c r="D89" s="573"/>
      <c r="E89" s="285"/>
      <c r="F89" s="16"/>
      <c r="G89" s="85"/>
    </row>
    <row r="90" spans="1:7" ht="15.75" customHeight="1">
      <c r="A90" s="881"/>
      <c r="B90" s="882"/>
      <c r="C90" s="573"/>
      <c r="D90" s="573"/>
      <c r="E90" s="285"/>
      <c r="F90" s="16"/>
      <c r="G90" s="85"/>
    </row>
    <row r="91" spans="1:7" ht="15.75" customHeight="1">
      <c r="A91" s="881"/>
      <c r="B91" s="882"/>
      <c r="C91" s="573"/>
      <c r="D91" s="573"/>
      <c r="E91" s="285"/>
      <c r="F91" s="16"/>
      <c r="G91" s="85"/>
    </row>
    <row r="92" spans="1:7" ht="15.75" customHeight="1">
      <c r="A92" s="881"/>
      <c r="B92" s="882"/>
      <c r="C92" s="573"/>
      <c r="D92" s="573"/>
      <c r="E92" s="285"/>
      <c r="F92" s="16"/>
      <c r="G92" s="85"/>
    </row>
    <row r="93" spans="1:7" ht="16.5" customHeight="1" thickBot="1">
      <c r="A93" s="881"/>
      <c r="B93" s="882"/>
      <c r="C93" s="879"/>
      <c r="D93" s="879"/>
      <c r="E93" s="892"/>
      <c r="F93" s="16"/>
      <c r="G93" s="107"/>
    </row>
    <row r="94" spans="1:7" ht="32.25" thickBot="1">
      <c r="A94" s="57"/>
      <c r="B94" s="287"/>
      <c r="C94" s="53"/>
      <c r="D94" s="45"/>
      <c r="E94" s="288">
        <f>SUM(E74:E93)</f>
        <v>6</v>
      </c>
      <c r="F94" s="77">
        <v>3.3334999999999999</v>
      </c>
      <c r="G94" s="289">
        <f>E94*F94</f>
        <v>20.000999999999998</v>
      </c>
    </row>
    <row r="95" spans="1:7" ht="15.75" customHeight="1">
      <c r="A95" s="290"/>
      <c r="B95" s="291"/>
      <c r="C95" s="572">
        <f>C88+1</f>
        <v>14</v>
      </c>
      <c r="D95" s="573" t="str">
        <f>'AME Lean Sensei Questions'!I95</f>
        <v>A</v>
      </c>
      <c r="E95" s="284">
        <f>IF(D95="A+",5,IF(D95="A",4,IF(D95="B",3,IF(D95="C",2,IF(D95="D",1,IF(D95="F",0," "))))))</f>
        <v>4</v>
      </c>
      <c r="F95" s="16"/>
      <c r="G95" s="84"/>
    </row>
    <row r="96" spans="1:7" ht="15.75" customHeight="1">
      <c r="A96" s="290"/>
      <c r="B96" s="291"/>
      <c r="C96" s="573"/>
      <c r="D96" s="573"/>
      <c r="E96" s="285"/>
      <c r="F96" s="16"/>
      <c r="G96" s="85"/>
    </row>
    <row r="97" spans="1:7" ht="15.75" customHeight="1">
      <c r="A97" s="290"/>
      <c r="B97" s="291"/>
      <c r="C97" s="573"/>
      <c r="D97" s="573"/>
      <c r="E97" s="285"/>
      <c r="F97" s="16"/>
      <c r="G97" s="85"/>
    </row>
    <row r="98" spans="1:7" ht="15.75" customHeight="1">
      <c r="A98" s="290"/>
      <c r="B98" s="291"/>
      <c r="C98" s="573"/>
      <c r="D98" s="573"/>
      <c r="E98" s="285"/>
      <c r="F98" s="16"/>
      <c r="G98" s="85"/>
    </row>
    <row r="99" spans="1:7" ht="15.75" customHeight="1">
      <c r="A99" s="290"/>
      <c r="B99" s="291"/>
      <c r="C99" s="573"/>
      <c r="D99" s="573"/>
      <c r="E99" s="285"/>
      <c r="F99" s="16"/>
      <c r="G99" s="85"/>
    </row>
    <row r="100" spans="1:7" ht="16.5" customHeight="1" thickBot="1">
      <c r="A100" s="290"/>
      <c r="B100" s="291"/>
      <c r="C100" s="879"/>
      <c r="D100" s="879"/>
      <c r="E100" s="892"/>
      <c r="F100" s="16"/>
      <c r="G100" s="85"/>
    </row>
    <row r="101" spans="1:7" ht="32.25" thickBot="1">
      <c r="A101" s="290"/>
      <c r="B101" s="291"/>
      <c r="C101" s="53"/>
      <c r="D101" s="45"/>
      <c r="E101" s="45"/>
      <c r="F101" s="16"/>
      <c r="G101" s="85"/>
    </row>
    <row r="102" spans="1:7" ht="15.75" customHeight="1">
      <c r="A102" s="290"/>
      <c r="B102" s="291"/>
      <c r="C102" s="572">
        <f>C95+1</f>
        <v>15</v>
      </c>
      <c r="D102" s="573" t="str">
        <f>'AME Lean Sensei Questions'!I102</f>
        <v>B</v>
      </c>
      <c r="E102" s="284">
        <f>IF(D102="A+",5,IF(D102="A",4,IF(D102="B",3,IF(D102="C",2,IF(D102="D",1,IF(D102="F",0," "))))))</f>
        <v>3</v>
      </c>
      <c r="F102" s="16"/>
      <c r="G102" s="84"/>
    </row>
    <row r="103" spans="1:7" ht="15.75" customHeight="1">
      <c r="A103" s="290"/>
      <c r="B103" s="291"/>
      <c r="C103" s="573"/>
      <c r="D103" s="573"/>
      <c r="E103" s="285"/>
      <c r="F103" s="16"/>
      <c r="G103" s="85"/>
    </row>
    <row r="104" spans="1:7" ht="15.75" customHeight="1">
      <c r="A104" s="290"/>
      <c r="B104" s="291"/>
      <c r="C104" s="573"/>
      <c r="D104" s="573"/>
      <c r="E104" s="285"/>
      <c r="F104" s="16"/>
      <c r="G104" s="85"/>
    </row>
    <row r="105" spans="1:7" ht="15.75" customHeight="1">
      <c r="A105" s="290"/>
      <c r="B105" s="291"/>
      <c r="C105" s="573"/>
      <c r="D105" s="573"/>
      <c r="E105" s="285"/>
      <c r="F105" s="16"/>
      <c r="G105" s="85"/>
    </row>
    <row r="106" spans="1:7" ht="15.75" customHeight="1">
      <c r="A106" s="290"/>
      <c r="B106" s="291"/>
      <c r="C106" s="573"/>
      <c r="D106" s="573"/>
      <c r="E106" s="285"/>
      <c r="F106" s="16"/>
      <c r="G106" s="85"/>
    </row>
    <row r="107" spans="1:7" ht="16.5" customHeight="1" thickBot="1">
      <c r="A107" s="290"/>
      <c r="B107" s="291"/>
      <c r="C107" s="879"/>
      <c r="D107" s="879"/>
      <c r="E107" s="892"/>
      <c r="F107" s="16"/>
      <c r="G107" s="85"/>
    </row>
    <row r="108" spans="1:7" ht="32.25" thickBot="1">
      <c r="A108" s="290"/>
      <c r="B108" s="291"/>
      <c r="C108" s="53"/>
      <c r="D108" s="45"/>
      <c r="E108" s="45"/>
      <c r="F108" s="16"/>
      <c r="G108" s="85"/>
    </row>
    <row r="109" spans="1:7" ht="15.75" customHeight="1">
      <c r="A109" s="290"/>
      <c r="B109" s="291"/>
      <c r="C109" s="572">
        <f>C102+1</f>
        <v>16</v>
      </c>
      <c r="D109" s="573" t="str">
        <f>'AME Lean Sensei Questions'!I109</f>
        <v>C</v>
      </c>
      <c r="E109" s="284">
        <f>IF(D109="A+",5,IF(D109="A",4,IF(D109="B",3,IF(D109="C",2,IF(D109="D",1,IF(D109="F",0," "))))))</f>
        <v>2</v>
      </c>
      <c r="F109" s="16"/>
      <c r="G109" s="84"/>
    </row>
    <row r="110" spans="1:7" ht="15.75" customHeight="1">
      <c r="A110" s="290"/>
      <c r="B110" s="291"/>
      <c r="C110" s="573"/>
      <c r="D110" s="573"/>
      <c r="E110" s="285"/>
      <c r="F110" s="16"/>
      <c r="G110" s="85"/>
    </row>
    <row r="111" spans="1:7" ht="15.75" customHeight="1">
      <c r="A111" s="290"/>
      <c r="B111" s="291"/>
      <c r="C111" s="573"/>
      <c r="D111" s="573"/>
      <c r="E111" s="285"/>
      <c r="F111" s="16"/>
      <c r="G111" s="85"/>
    </row>
    <row r="112" spans="1:7" ht="15.75" customHeight="1">
      <c r="A112" s="290"/>
      <c r="B112" s="291"/>
      <c r="C112" s="573"/>
      <c r="D112" s="573"/>
      <c r="E112" s="285"/>
      <c r="F112" s="16"/>
      <c r="G112" s="85"/>
    </row>
    <row r="113" spans="1:7" ht="15.75" customHeight="1">
      <c r="A113" s="290"/>
      <c r="B113" s="291"/>
      <c r="C113" s="573"/>
      <c r="D113" s="573"/>
      <c r="E113" s="285"/>
      <c r="F113" s="16"/>
      <c r="G113" s="85"/>
    </row>
    <row r="114" spans="1:7" ht="16.5" customHeight="1" thickBot="1">
      <c r="A114" s="290"/>
      <c r="B114" s="291"/>
      <c r="C114" s="879"/>
      <c r="D114" s="879"/>
      <c r="E114" s="892"/>
      <c r="F114" s="16"/>
      <c r="G114" s="85"/>
    </row>
    <row r="115" spans="1:7" ht="32.25" thickBot="1">
      <c r="A115" s="290"/>
      <c r="B115" s="291"/>
      <c r="C115" s="53"/>
      <c r="D115" s="45"/>
      <c r="E115" s="45"/>
      <c r="F115" s="16"/>
      <c r="G115" s="85"/>
    </row>
    <row r="116" spans="1:7" ht="15.75" customHeight="1">
      <c r="A116" s="290"/>
      <c r="B116" s="291"/>
      <c r="C116" s="572">
        <f>C109+1</f>
        <v>17</v>
      </c>
      <c r="D116" s="573" t="str">
        <f>'AME Lean Sensei Questions'!I116</f>
        <v>D</v>
      </c>
      <c r="E116" s="284">
        <f>IF(D116="A+",5,IF(D116="A",4,IF(D116="B",3,IF(D116="C",2,IF(D116="D",1,IF(D116="F",0," "))))))</f>
        <v>1</v>
      </c>
      <c r="F116" s="16"/>
      <c r="G116" s="84"/>
    </row>
    <row r="117" spans="1:7" ht="15.75" customHeight="1">
      <c r="A117" s="290"/>
      <c r="B117" s="291"/>
      <c r="C117" s="573"/>
      <c r="D117" s="573"/>
      <c r="E117" s="285"/>
      <c r="F117" s="16"/>
      <c r="G117" s="85"/>
    </row>
    <row r="118" spans="1:7" ht="15.75" customHeight="1">
      <c r="A118" s="290"/>
      <c r="B118" s="291"/>
      <c r="C118" s="573"/>
      <c r="D118" s="573"/>
      <c r="E118" s="285"/>
      <c r="F118" s="16"/>
      <c r="G118" s="85"/>
    </row>
    <row r="119" spans="1:7" ht="15.75" customHeight="1">
      <c r="A119" s="290"/>
      <c r="B119" s="291"/>
      <c r="C119" s="573"/>
      <c r="D119" s="573"/>
      <c r="E119" s="285"/>
      <c r="F119" s="16"/>
      <c r="G119" s="85"/>
    </row>
    <row r="120" spans="1:7" ht="15.75" customHeight="1">
      <c r="A120" s="290"/>
      <c r="B120" s="291"/>
      <c r="C120" s="573"/>
      <c r="D120" s="573"/>
      <c r="E120" s="285"/>
      <c r="F120" s="16"/>
      <c r="G120" s="85"/>
    </row>
    <row r="121" spans="1:7" ht="16.5" customHeight="1" thickBot="1">
      <c r="A121" s="290"/>
      <c r="B121" s="291"/>
      <c r="C121" s="879"/>
      <c r="D121" s="879"/>
      <c r="E121" s="892"/>
      <c r="F121" s="16"/>
      <c r="G121" s="85"/>
    </row>
    <row r="122" spans="1:7" ht="32.25" thickBot="1">
      <c r="A122" s="57"/>
      <c r="B122" s="287"/>
      <c r="C122" s="53"/>
      <c r="D122" s="45"/>
      <c r="E122" s="288">
        <f>SUM(E102:E121)</f>
        <v>6</v>
      </c>
      <c r="F122" s="77">
        <v>3.3334999999999999</v>
      </c>
      <c r="G122" s="289">
        <f>E122*F122</f>
        <v>20.000999999999998</v>
      </c>
    </row>
    <row r="123" spans="1:7" ht="15.75" customHeight="1">
      <c r="A123" s="626" t="s">
        <v>1085</v>
      </c>
      <c r="B123" s="629" t="s">
        <v>779</v>
      </c>
      <c r="C123" s="572">
        <f>C116+1</f>
        <v>18</v>
      </c>
      <c r="D123" s="573" t="str">
        <f>'AME Lean Sensei Questions'!I123</f>
        <v>F</v>
      </c>
      <c r="E123" s="284">
        <f>IF(D123="A+",5,IF(D123="A",4,IF(D123="B",3,IF(D123="C",2,IF(D123="D",1,IF(D123="F",0," "))))))</f>
        <v>0</v>
      </c>
      <c r="F123" s="16"/>
      <c r="G123" s="84"/>
    </row>
    <row r="124" spans="1:7" ht="15.75" customHeight="1">
      <c r="A124" s="627"/>
      <c r="B124" s="630"/>
      <c r="C124" s="573"/>
      <c r="D124" s="573"/>
      <c r="E124" s="285"/>
      <c r="F124" s="16"/>
      <c r="G124" s="85"/>
    </row>
    <row r="125" spans="1:7" ht="15.75" customHeight="1">
      <c r="A125" s="627"/>
      <c r="B125" s="630"/>
      <c r="C125" s="573"/>
      <c r="D125" s="573"/>
      <c r="E125" s="285"/>
      <c r="F125" s="16"/>
      <c r="G125" s="85"/>
    </row>
    <row r="126" spans="1:7" ht="15.75" customHeight="1">
      <c r="A126" s="627"/>
      <c r="B126" s="630"/>
      <c r="C126" s="573"/>
      <c r="D126" s="573"/>
      <c r="E126" s="285"/>
      <c r="F126" s="16"/>
      <c r="G126" s="85"/>
    </row>
    <row r="127" spans="1:7" ht="15.75" customHeight="1">
      <c r="A127" s="627"/>
      <c r="B127" s="630"/>
      <c r="C127" s="573"/>
      <c r="D127" s="573"/>
      <c r="E127" s="285"/>
      <c r="F127" s="16"/>
      <c r="G127" s="85"/>
    </row>
    <row r="128" spans="1:7" ht="16.5" customHeight="1" thickBot="1">
      <c r="A128" s="627"/>
      <c r="B128" s="630"/>
      <c r="C128" s="879"/>
      <c r="D128" s="879"/>
      <c r="E128" s="892"/>
      <c r="F128" s="16"/>
      <c r="G128" s="85"/>
    </row>
    <row r="129" spans="1:7" ht="16.5" thickBot="1">
      <c r="A129" s="627"/>
      <c r="B129" s="630"/>
      <c r="C129" s="53"/>
      <c r="D129" s="45"/>
      <c r="E129" s="45"/>
      <c r="F129" s="16"/>
      <c r="G129" s="85"/>
    </row>
    <row r="130" spans="1:7" ht="15.75" customHeight="1">
      <c r="A130" s="627"/>
      <c r="B130" s="630"/>
      <c r="C130" s="572">
        <f>C123+1</f>
        <v>19</v>
      </c>
      <c r="D130" s="573" t="str">
        <f>'AME Lean Sensei Questions'!I130</f>
        <v>A+</v>
      </c>
      <c r="E130" s="284">
        <f>IF(D130="A+",5,IF(D130="A",4,IF(D130="B",3,IF(D130="C",2,IF(D130="D",1,IF(D130="F",0," "))))))</f>
        <v>5</v>
      </c>
      <c r="F130" s="16"/>
      <c r="G130" s="85"/>
    </row>
    <row r="131" spans="1:7" ht="15.75" customHeight="1">
      <c r="A131" s="627"/>
      <c r="B131" s="630"/>
      <c r="C131" s="573"/>
      <c r="D131" s="573"/>
      <c r="E131" s="285"/>
      <c r="F131" s="16"/>
      <c r="G131" s="85"/>
    </row>
    <row r="132" spans="1:7" ht="15.75" customHeight="1">
      <c r="A132" s="627"/>
      <c r="B132" s="630"/>
      <c r="C132" s="573"/>
      <c r="D132" s="573"/>
      <c r="E132" s="285"/>
      <c r="F132" s="16"/>
      <c r="G132" s="85"/>
    </row>
    <row r="133" spans="1:7" ht="15.75" customHeight="1">
      <c r="A133" s="627"/>
      <c r="B133" s="630"/>
      <c r="C133" s="573"/>
      <c r="D133" s="573"/>
      <c r="E133" s="285"/>
      <c r="F133" s="16"/>
      <c r="G133" s="85"/>
    </row>
    <row r="134" spans="1:7" ht="15.75" customHeight="1">
      <c r="A134" s="627"/>
      <c r="B134" s="630"/>
      <c r="C134" s="573"/>
      <c r="D134" s="573"/>
      <c r="E134" s="285"/>
      <c r="F134" s="16"/>
      <c r="G134" s="85"/>
    </row>
    <row r="135" spans="1:7" ht="16.5" customHeight="1" thickBot="1">
      <c r="A135" s="627"/>
      <c r="B135" s="630"/>
      <c r="C135" s="879"/>
      <c r="D135" s="879"/>
      <c r="E135" s="892"/>
      <c r="F135" s="16"/>
      <c r="G135" s="85"/>
    </row>
    <row r="136" spans="1:7" ht="16.5" thickBot="1">
      <c r="A136" s="627"/>
      <c r="B136" s="630"/>
      <c r="C136" s="53"/>
      <c r="D136" s="45"/>
      <c r="E136" s="45"/>
      <c r="F136" s="16"/>
      <c r="G136" s="85"/>
    </row>
    <row r="137" spans="1:7" ht="15.75" customHeight="1">
      <c r="A137" s="627"/>
      <c r="B137" s="630"/>
      <c r="C137" s="572">
        <f>C130+1</f>
        <v>20</v>
      </c>
      <c r="D137" s="573" t="str">
        <f>'AME Lean Sensei Questions'!I137</f>
        <v>A</v>
      </c>
      <c r="E137" s="284">
        <f>IF(D137="A+",5,IF(D137="A",4,IF(D137="B",3,IF(D137="C",2,IF(D137="D",1,IF(D137="F",0," "))))))</f>
        <v>4</v>
      </c>
      <c r="F137" s="16"/>
      <c r="G137" s="85"/>
    </row>
    <row r="138" spans="1:7" ht="15.75" customHeight="1">
      <c r="A138" s="627"/>
      <c r="B138" s="630"/>
      <c r="C138" s="573"/>
      <c r="D138" s="573"/>
      <c r="E138" s="285"/>
      <c r="F138" s="16"/>
      <c r="G138" s="85"/>
    </row>
    <row r="139" spans="1:7" ht="15.75" customHeight="1">
      <c r="A139" s="627"/>
      <c r="B139" s="630"/>
      <c r="C139" s="573"/>
      <c r="D139" s="573"/>
      <c r="E139" s="285"/>
      <c r="F139" s="16"/>
      <c r="G139" s="85"/>
    </row>
    <row r="140" spans="1:7" ht="15.75" customHeight="1">
      <c r="A140" s="627"/>
      <c r="B140" s="630"/>
      <c r="C140" s="573"/>
      <c r="D140" s="573"/>
      <c r="E140" s="285"/>
      <c r="F140" s="16"/>
      <c r="G140" s="85"/>
    </row>
    <row r="141" spans="1:7" ht="15.75" customHeight="1">
      <c r="A141" s="627"/>
      <c r="B141" s="630"/>
      <c r="C141" s="573"/>
      <c r="D141" s="573"/>
      <c r="E141" s="285"/>
      <c r="F141" s="16"/>
      <c r="G141" s="85"/>
    </row>
    <row r="142" spans="1:7" ht="16.5" customHeight="1" thickBot="1">
      <c r="A142" s="627"/>
      <c r="B142" s="630"/>
      <c r="C142" s="879"/>
      <c r="D142" s="879"/>
      <c r="E142" s="892"/>
      <c r="F142" s="16"/>
      <c r="G142" s="85"/>
    </row>
    <row r="143" spans="1:7" ht="16.5" thickBot="1">
      <c r="A143" s="627"/>
      <c r="B143" s="630"/>
      <c r="C143" s="53"/>
      <c r="D143" s="45"/>
      <c r="E143" s="45"/>
      <c r="F143" s="16"/>
      <c r="G143" s="85"/>
    </row>
    <row r="144" spans="1:7" ht="15.75" customHeight="1">
      <c r="A144" s="627"/>
      <c r="B144" s="630"/>
      <c r="C144" s="572">
        <f>C137+1</f>
        <v>21</v>
      </c>
      <c r="D144" s="573" t="str">
        <f>'AME Lean Sensei Questions'!I144</f>
        <v>B</v>
      </c>
      <c r="E144" s="284">
        <f>IF(D144="A+",5,IF(D144="A",4,IF(D144="B",3,IF(D144="C",2,IF(D144="D",1,IF(D144="F",0," "))))))</f>
        <v>3</v>
      </c>
      <c r="F144" s="16"/>
      <c r="G144" s="85"/>
    </row>
    <row r="145" spans="1:7" ht="15.75" customHeight="1">
      <c r="A145" s="627"/>
      <c r="B145" s="630"/>
      <c r="C145" s="573"/>
      <c r="D145" s="573"/>
      <c r="E145" s="285"/>
      <c r="F145" s="16"/>
      <c r="G145" s="85"/>
    </row>
    <row r="146" spans="1:7" ht="15.75" customHeight="1">
      <c r="A146" s="627"/>
      <c r="B146" s="630"/>
      <c r="C146" s="573"/>
      <c r="D146" s="573"/>
      <c r="E146" s="285"/>
      <c r="F146" s="16"/>
      <c r="G146" s="85"/>
    </row>
    <row r="147" spans="1:7" ht="15.75" customHeight="1">
      <c r="A147" s="627"/>
      <c r="B147" s="630"/>
      <c r="C147" s="573"/>
      <c r="D147" s="573"/>
      <c r="E147" s="285"/>
      <c r="F147" s="16"/>
      <c r="G147" s="85"/>
    </row>
    <row r="148" spans="1:7" ht="15.75" customHeight="1">
      <c r="A148" s="627"/>
      <c r="B148" s="630"/>
      <c r="C148" s="573"/>
      <c r="D148" s="573"/>
      <c r="E148" s="285"/>
      <c r="F148" s="16"/>
      <c r="G148" s="85"/>
    </row>
    <row r="149" spans="1:7" ht="16.5" customHeight="1" thickBot="1">
      <c r="A149" s="627"/>
      <c r="B149" s="630"/>
      <c r="C149" s="879"/>
      <c r="D149" s="879"/>
      <c r="E149" s="892"/>
      <c r="F149" s="16"/>
      <c r="G149" s="85"/>
    </row>
    <row r="150" spans="1:7" ht="16.5" thickBot="1">
      <c r="A150" s="627"/>
      <c r="B150" s="630"/>
      <c r="C150" s="53"/>
      <c r="D150" s="45"/>
      <c r="E150" s="45"/>
      <c r="F150" s="16"/>
      <c r="G150" s="85"/>
    </row>
    <row r="151" spans="1:7" ht="15.75" customHeight="1">
      <c r="A151" s="627"/>
      <c r="B151" s="630"/>
      <c r="C151" s="572">
        <f>C144+1</f>
        <v>22</v>
      </c>
      <c r="D151" s="573" t="str">
        <f>'AME Lean Sensei Questions'!I151</f>
        <v>C</v>
      </c>
      <c r="E151" s="284">
        <f>IF(D151="A+",5,IF(D151="A",4,IF(D151="B",3,IF(D151="C",2,IF(D151="D",1,IF(D151="F",0," "))))))</f>
        <v>2</v>
      </c>
      <c r="F151" s="16"/>
      <c r="G151" s="85"/>
    </row>
    <row r="152" spans="1:7" ht="15.75" customHeight="1">
      <c r="A152" s="627"/>
      <c r="B152" s="630"/>
      <c r="C152" s="573"/>
      <c r="D152" s="573"/>
      <c r="E152" s="285"/>
      <c r="F152" s="16"/>
      <c r="G152" s="85"/>
    </row>
    <row r="153" spans="1:7" ht="15.75" customHeight="1">
      <c r="A153" s="627"/>
      <c r="B153" s="630"/>
      <c r="C153" s="573"/>
      <c r="D153" s="573"/>
      <c r="E153" s="285"/>
      <c r="F153" s="16"/>
      <c r="G153" s="85"/>
    </row>
    <row r="154" spans="1:7" ht="15.75" customHeight="1">
      <c r="A154" s="627"/>
      <c r="B154" s="630"/>
      <c r="C154" s="573"/>
      <c r="D154" s="573"/>
      <c r="E154" s="285"/>
      <c r="F154" s="16"/>
      <c r="G154" s="85"/>
    </row>
    <row r="155" spans="1:7" ht="15.75" customHeight="1">
      <c r="A155" s="627"/>
      <c r="B155" s="630"/>
      <c r="C155" s="573"/>
      <c r="D155" s="573"/>
      <c r="E155" s="285"/>
      <c r="F155" s="16"/>
      <c r="G155" s="85"/>
    </row>
    <row r="156" spans="1:7" ht="16.5" customHeight="1" thickBot="1">
      <c r="A156" s="627"/>
      <c r="B156" s="630"/>
      <c r="C156" s="879"/>
      <c r="D156" s="879"/>
      <c r="E156" s="892"/>
      <c r="F156" s="16"/>
      <c r="G156" s="85"/>
    </row>
    <row r="157" spans="1:7" ht="16.5" thickBot="1">
      <c r="A157" s="627"/>
      <c r="B157" s="630"/>
      <c r="C157" s="53"/>
      <c r="D157" s="45"/>
      <c r="E157" s="45"/>
      <c r="F157" s="16"/>
      <c r="G157" s="85"/>
    </row>
    <row r="158" spans="1:7" ht="15.75" customHeight="1">
      <c r="A158" s="627"/>
      <c r="B158" s="630"/>
      <c r="C158" s="572">
        <f>C151+1</f>
        <v>23</v>
      </c>
      <c r="D158" s="573" t="str">
        <f>'AME Lean Sensei Questions'!I158</f>
        <v>D</v>
      </c>
      <c r="E158" s="284">
        <f>IF(D158="A+",5,IF(D158="A",4,IF(D158="B",3,IF(D158="C",2,IF(D158="D",1,IF(D158="F",0," "))))))</f>
        <v>1</v>
      </c>
      <c r="F158" s="16"/>
      <c r="G158" s="85"/>
    </row>
    <row r="159" spans="1:7" ht="15.75" customHeight="1">
      <c r="A159" s="627"/>
      <c r="B159" s="630"/>
      <c r="C159" s="573"/>
      <c r="D159" s="573"/>
      <c r="E159" s="285"/>
      <c r="F159" s="16"/>
      <c r="G159" s="85"/>
    </row>
    <row r="160" spans="1:7" ht="15.75" customHeight="1">
      <c r="A160" s="627"/>
      <c r="B160" s="630"/>
      <c r="C160" s="573"/>
      <c r="D160" s="573"/>
      <c r="E160" s="285"/>
      <c r="F160" s="16"/>
      <c r="G160" s="85"/>
    </row>
    <row r="161" spans="1:7" ht="15.75" customHeight="1">
      <c r="A161" s="627"/>
      <c r="B161" s="630"/>
      <c r="C161" s="573"/>
      <c r="D161" s="573"/>
      <c r="E161" s="285"/>
      <c r="F161" s="16"/>
      <c r="G161" s="85"/>
    </row>
    <row r="162" spans="1:7" ht="15.75" customHeight="1">
      <c r="A162" s="627"/>
      <c r="B162" s="630"/>
      <c r="C162" s="573"/>
      <c r="D162" s="573"/>
      <c r="E162" s="285"/>
      <c r="F162" s="16"/>
      <c r="G162" s="85"/>
    </row>
    <row r="163" spans="1:7" ht="16.5" customHeight="1" thickBot="1">
      <c r="A163" s="627"/>
      <c r="B163" s="630"/>
      <c r="C163" s="879"/>
      <c r="D163" s="879"/>
      <c r="E163" s="892"/>
      <c r="F163" s="16"/>
      <c r="G163" s="85"/>
    </row>
    <row r="164" spans="1:7" ht="16.5" thickBot="1">
      <c r="A164" s="627"/>
      <c r="B164" s="49"/>
      <c r="C164" s="53"/>
      <c r="D164" s="45"/>
      <c r="E164" s="45"/>
      <c r="F164" s="16"/>
      <c r="G164" s="85"/>
    </row>
    <row r="165" spans="1:7" ht="15.75" customHeight="1">
      <c r="A165" s="627"/>
      <c r="B165" s="675" t="s">
        <v>817</v>
      </c>
      <c r="C165" s="572">
        <f>C158+1</f>
        <v>24</v>
      </c>
      <c r="D165" s="573" t="str">
        <f>'AME Lean Sensei Questions'!I165</f>
        <v>F</v>
      </c>
      <c r="E165" s="284">
        <f>IF(D165="A+",5,IF(D165="A",4,IF(D165="B",3,IF(D165="C",2,IF(D165="D",1,IF(D165="F",0," "))))))</f>
        <v>0</v>
      </c>
      <c r="F165" s="16"/>
      <c r="G165" s="85"/>
    </row>
    <row r="166" spans="1:7" ht="15.75" customHeight="1">
      <c r="A166" s="627"/>
      <c r="B166" s="630"/>
      <c r="C166" s="573"/>
      <c r="D166" s="573"/>
      <c r="E166" s="285"/>
      <c r="F166" s="16"/>
      <c r="G166" s="85"/>
    </row>
    <row r="167" spans="1:7" ht="15.75" customHeight="1">
      <c r="A167" s="627"/>
      <c r="B167" s="630"/>
      <c r="C167" s="573"/>
      <c r="D167" s="573"/>
      <c r="E167" s="285"/>
      <c r="F167" s="16"/>
      <c r="G167" s="85"/>
    </row>
    <row r="168" spans="1:7" ht="15.75" customHeight="1">
      <c r="A168" s="627"/>
      <c r="B168" s="630"/>
      <c r="C168" s="573"/>
      <c r="D168" s="573"/>
      <c r="E168" s="285"/>
      <c r="F168" s="16"/>
      <c r="G168" s="85"/>
    </row>
    <row r="169" spans="1:7" ht="15.75" customHeight="1">
      <c r="A169" s="627"/>
      <c r="B169" s="630"/>
      <c r="C169" s="573"/>
      <c r="D169" s="573"/>
      <c r="E169" s="285"/>
      <c r="F169" s="16"/>
      <c r="G169" s="85"/>
    </row>
    <row r="170" spans="1:7" ht="16.5" customHeight="1" thickBot="1">
      <c r="A170" s="627"/>
      <c r="B170" s="630"/>
      <c r="C170" s="879"/>
      <c r="D170" s="879"/>
      <c r="E170" s="892"/>
      <c r="F170" s="16"/>
      <c r="G170" s="85"/>
    </row>
    <row r="171" spans="1:7" ht="16.5" thickBot="1">
      <c r="A171" s="627"/>
      <c r="B171" s="630"/>
      <c r="C171" s="53"/>
      <c r="D171" s="45"/>
      <c r="E171" s="45"/>
      <c r="F171" s="16"/>
      <c r="G171" s="85"/>
    </row>
    <row r="172" spans="1:7" ht="15.75" customHeight="1">
      <c r="A172" s="627"/>
      <c r="B172" s="630"/>
      <c r="C172" s="572">
        <f>C165+1</f>
        <v>25</v>
      </c>
      <c r="D172" s="573" t="str">
        <f>'AME Lean Sensei Questions'!I172</f>
        <v>A+</v>
      </c>
      <c r="E172" s="284">
        <f>IF(D172="A+",5,IF(D172="A",4,IF(D172="B",3,IF(D172="C",2,IF(D172="D",1,IF(D172="F",0," "))))))</f>
        <v>5</v>
      </c>
      <c r="F172" s="16"/>
      <c r="G172" s="85"/>
    </row>
    <row r="173" spans="1:7" ht="15.75" customHeight="1">
      <c r="A173" s="627"/>
      <c r="B173" s="630"/>
      <c r="C173" s="573"/>
      <c r="D173" s="573"/>
      <c r="E173" s="285"/>
      <c r="F173" s="16"/>
      <c r="G173" s="85"/>
    </row>
    <row r="174" spans="1:7" ht="15.75" customHeight="1">
      <c r="A174" s="627"/>
      <c r="B174" s="630"/>
      <c r="C174" s="573"/>
      <c r="D174" s="573"/>
      <c r="E174" s="285"/>
      <c r="F174" s="16"/>
      <c r="G174" s="85"/>
    </row>
    <row r="175" spans="1:7" ht="15.75" customHeight="1">
      <c r="A175" s="627"/>
      <c r="B175" s="630"/>
      <c r="C175" s="573"/>
      <c r="D175" s="573"/>
      <c r="E175" s="285"/>
      <c r="F175" s="16"/>
      <c r="G175" s="85"/>
    </row>
    <row r="176" spans="1:7" ht="15.75" customHeight="1">
      <c r="A176" s="627"/>
      <c r="B176" s="630"/>
      <c r="C176" s="573"/>
      <c r="D176" s="573"/>
      <c r="E176" s="285"/>
      <c r="F176" s="16"/>
      <c r="G176" s="85"/>
    </row>
    <row r="177" spans="1:7" ht="16.5" customHeight="1" thickBot="1">
      <c r="A177" s="627"/>
      <c r="B177" s="630"/>
      <c r="C177" s="879"/>
      <c r="D177" s="879"/>
      <c r="E177" s="892"/>
      <c r="F177" s="16"/>
      <c r="G177" s="85"/>
    </row>
    <row r="178" spans="1:7" ht="16.5" thickBot="1">
      <c r="A178" s="627"/>
      <c r="B178" s="630"/>
      <c r="C178" s="53"/>
      <c r="D178" s="45"/>
      <c r="E178" s="45"/>
      <c r="F178" s="16"/>
      <c r="G178" s="85"/>
    </row>
    <row r="179" spans="1:7" ht="15.75" customHeight="1">
      <c r="A179" s="627"/>
      <c r="B179" s="630"/>
      <c r="C179" s="572">
        <f>C172+1</f>
        <v>26</v>
      </c>
      <c r="D179" s="573" t="str">
        <f>'AME Lean Sensei Questions'!I179</f>
        <v>A</v>
      </c>
      <c r="E179" s="284">
        <f>IF(D179="A+",5,IF(D179="A",4,IF(D179="B",3,IF(D179="C",2,IF(D179="D",1,IF(D179="F",0," "))))))</f>
        <v>4</v>
      </c>
      <c r="F179" s="16"/>
      <c r="G179" s="85"/>
    </row>
    <row r="180" spans="1:7" ht="15.75" customHeight="1">
      <c r="A180" s="627"/>
      <c r="B180" s="630"/>
      <c r="C180" s="573"/>
      <c r="D180" s="573"/>
      <c r="E180" s="285"/>
      <c r="F180" s="16"/>
      <c r="G180" s="85"/>
    </row>
    <row r="181" spans="1:7" ht="15.75" customHeight="1">
      <c r="A181" s="627"/>
      <c r="B181" s="630"/>
      <c r="C181" s="573"/>
      <c r="D181" s="573"/>
      <c r="E181" s="285"/>
      <c r="F181" s="16"/>
      <c r="G181" s="85"/>
    </row>
    <row r="182" spans="1:7" ht="15.75" customHeight="1">
      <c r="A182" s="627"/>
      <c r="B182" s="630"/>
      <c r="C182" s="573"/>
      <c r="D182" s="573"/>
      <c r="E182" s="285"/>
      <c r="F182" s="16"/>
      <c r="G182" s="85"/>
    </row>
    <row r="183" spans="1:7" ht="15.75" customHeight="1">
      <c r="A183" s="627"/>
      <c r="B183" s="630"/>
      <c r="C183" s="573"/>
      <c r="D183" s="573"/>
      <c r="E183" s="285"/>
      <c r="F183" s="16"/>
      <c r="G183" s="85"/>
    </row>
    <row r="184" spans="1:7" ht="16.5" customHeight="1" thickBot="1">
      <c r="A184" s="627"/>
      <c r="B184" s="630"/>
      <c r="C184" s="879"/>
      <c r="D184" s="879"/>
      <c r="E184" s="892"/>
      <c r="F184" s="16"/>
      <c r="G184" s="85"/>
    </row>
    <row r="185" spans="1:7" ht="16.5" thickBot="1">
      <c r="A185" s="627"/>
      <c r="B185" s="630"/>
      <c r="C185" s="53"/>
      <c r="D185" s="45"/>
      <c r="E185" s="45"/>
      <c r="F185" s="16"/>
      <c r="G185" s="85"/>
    </row>
    <row r="186" spans="1:7" ht="15.75" customHeight="1">
      <c r="A186" s="627"/>
      <c r="B186" s="630"/>
      <c r="C186" s="572">
        <f>C179+1</f>
        <v>27</v>
      </c>
      <c r="D186" s="573" t="str">
        <f>'AME Lean Sensei Questions'!I186</f>
        <v>B</v>
      </c>
      <c r="E186" s="284">
        <f>IF(D186="A+",5,IF(D186="A",4,IF(D186="B",3,IF(D186="C",2,IF(D186="D",1,IF(D186="F",0," "))))))</f>
        <v>3</v>
      </c>
      <c r="F186" s="16"/>
      <c r="G186" s="85"/>
    </row>
    <row r="187" spans="1:7" ht="15.75" customHeight="1">
      <c r="A187" s="627"/>
      <c r="B187" s="630"/>
      <c r="C187" s="573"/>
      <c r="D187" s="573"/>
      <c r="E187" s="285"/>
      <c r="F187" s="16"/>
      <c r="G187" s="85"/>
    </row>
    <row r="188" spans="1:7" ht="15.75" customHeight="1">
      <c r="A188" s="627"/>
      <c r="B188" s="630"/>
      <c r="C188" s="573"/>
      <c r="D188" s="573"/>
      <c r="E188" s="285"/>
      <c r="F188" s="16"/>
      <c r="G188" s="85"/>
    </row>
    <row r="189" spans="1:7" ht="15.75" customHeight="1">
      <c r="A189" s="627"/>
      <c r="B189" s="630"/>
      <c r="C189" s="573"/>
      <c r="D189" s="573"/>
      <c r="E189" s="285"/>
      <c r="F189" s="16"/>
      <c r="G189" s="85"/>
    </row>
    <row r="190" spans="1:7" ht="15.75" customHeight="1">
      <c r="A190" s="627"/>
      <c r="B190" s="630"/>
      <c r="C190" s="573"/>
      <c r="D190" s="573"/>
      <c r="E190" s="285"/>
      <c r="F190" s="16"/>
      <c r="G190" s="85"/>
    </row>
    <row r="191" spans="1:7" ht="16.5" customHeight="1" thickBot="1">
      <c r="A191" s="627"/>
      <c r="B191" s="630"/>
      <c r="C191" s="879"/>
      <c r="D191" s="879"/>
      <c r="E191" s="892"/>
      <c r="F191" s="16"/>
      <c r="G191" s="85"/>
    </row>
    <row r="192" spans="1:7" ht="16.5" thickBot="1">
      <c r="A192" s="627"/>
      <c r="B192" s="630"/>
      <c r="C192" s="53"/>
      <c r="D192" s="45"/>
      <c r="E192" s="45"/>
      <c r="F192" s="16"/>
      <c r="G192" s="85"/>
    </row>
    <row r="193" spans="1:7" ht="15.75" customHeight="1">
      <c r="A193" s="627"/>
      <c r="B193" s="630"/>
      <c r="C193" s="572">
        <f>C186+1</f>
        <v>28</v>
      </c>
      <c r="D193" s="573" t="str">
        <f>'AME Lean Sensei Questions'!I193</f>
        <v>C</v>
      </c>
      <c r="E193" s="284">
        <f>IF(D193="A+",5,IF(D193="A",4,IF(D193="B",3,IF(D193="C",2,IF(D193="D",1,IF(D193="F",0," "))))))</f>
        <v>2</v>
      </c>
      <c r="F193" s="16"/>
      <c r="G193" s="85"/>
    </row>
    <row r="194" spans="1:7" ht="15.75" customHeight="1">
      <c r="A194" s="627"/>
      <c r="B194" s="630"/>
      <c r="C194" s="573"/>
      <c r="D194" s="573"/>
      <c r="E194" s="285"/>
      <c r="F194" s="16"/>
      <c r="G194" s="85"/>
    </row>
    <row r="195" spans="1:7" ht="15.75" customHeight="1">
      <c r="A195" s="627"/>
      <c r="B195" s="630"/>
      <c r="C195" s="573"/>
      <c r="D195" s="573"/>
      <c r="E195" s="285"/>
      <c r="F195" s="16"/>
      <c r="G195" s="85"/>
    </row>
    <row r="196" spans="1:7" ht="15.75" customHeight="1">
      <c r="A196" s="627"/>
      <c r="B196" s="630"/>
      <c r="C196" s="573"/>
      <c r="D196" s="573"/>
      <c r="E196" s="285"/>
      <c r="F196" s="16"/>
      <c r="G196" s="85"/>
    </row>
    <row r="197" spans="1:7" ht="15.75" customHeight="1">
      <c r="A197" s="627"/>
      <c r="B197" s="630"/>
      <c r="C197" s="573"/>
      <c r="D197" s="573"/>
      <c r="E197" s="285"/>
      <c r="F197" s="16"/>
      <c r="G197" s="85"/>
    </row>
    <row r="198" spans="1:7" ht="16.5" customHeight="1" thickBot="1">
      <c r="A198" s="627"/>
      <c r="B198" s="630"/>
      <c r="C198" s="879"/>
      <c r="D198" s="879"/>
      <c r="E198" s="892"/>
      <c r="F198" s="16"/>
      <c r="G198" s="85"/>
    </row>
    <row r="199" spans="1:7" ht="16.5" thickBot="1">
      <c r="A199" s="627"/>
      <c r="B199" s="49"/>
      <c r="C199" s="53"/>
      <c r="D199" s="45"/>
      <c r="E199" s="45"/>
      <c r="F199" s="16"/>
      <c r="G199" s="85"/>
    </row>
    <row r="200" spans="1:7" ht="15.75" customHeight="1">
      <c r="A200" s="627"/>
      <c r="B200" s="675" t="s">
        <v>849</v>
      </c>
      <c r="C200" s="572">
        <f>C193+1</f>
        <v>29</v>
      </c>
      <c r="D200" s="573" t="str">
        <f>'AME Lean Sensei Questions'!I200</f>
        <v>D</v>
      </c>
      <c r="E200" s="284">
        <f>IF(D200="A+",5,IF(D200="A",4,IF(D200="B",3,IF(D200="C",2,IF(D200="D",1,IF(D200="F",0," "))))))</f>
        <v>1</v>
      </c>
      <c r="F200" s="16"/>
      <c r="G200" s="85"/>
    </row>
    <row r="201" spans="1:7" ht="15.75" customHeight="1">
      <c r="A201" s="627"/>
      <c r="B201" s="630"/>
      <c r="C201" s="573"/>
      <c r="D201" s="573"/>
      <c r="E201" s="285"/>
      <c r="F201" s="16"/>
      <c r="G201" s="85"/>
    </row>
    <row r="202" spans="1:7" ht="15.75" customHeight="1">
      <c r="A202" s="627"/>
      <c r="B202" s="630"/>
      <c r="C202" s="573"/>
      <c r="D202" s="573"/>
      <c r="E202" s="285"/>
      <c r="F202" s="16"/>
      <c r="G202" s="85"/>
    </row>
    <row r="203" spans="1:7" ht="15.75" customHeight="1">
      <c r="A203" s="627"/>
      <c r="B203" s="630"/>
      <c r="C203" s="573"/>
      <c r="D203" s="573"/>
      <c r="E203" s="285"/>
      <c r="F203" s="16"/>
      <c r="G203" s="85"/>
    </row>
    <row r="204" spans="1:7" ht="15.75" customHeight="1">
      <c r="A204" s="627"/>
      <c r="B204" s="630"/>
      <c r="C204" s="573"/>
      <c r="D204" s="573"/>
      <c r="E204" s="285"/>
      <c r="F204" s="16"/>
      <c r="G204" s="85"/>
    </row>
    <row r="205" spans="1:7" ht="16.5" customHeight="1" thickBot="1">
      <c r="A205" s="627"/>
      <c r="B205" s="630"/>
      <c r="C205" s="879"/>
      <c r="D205" s="879"/>
      <c r="E205" s="892"/>
      <c r="F205" s="16"/>
      <c r="G205" s="85"/>
    </row>
    <row r="206" spans="1:7" ht="16.5" thickBot="1">
      <c r="A206" s="627"/>
      <c r="B206" s="630"/>
      <c r="C206" s="53"/>
      <c r="D206" s="45"/>
      <c r="E206" s="45"/>
      <c r="F206" s="16"/>
      <c r="G206" s="85"/>
    </row>
    <row r="207" spans="1:7" ht="15.75" customHeight="1">
      <c r="A207" s="627"/>
      <c r="B207" s="630"/>
      <c r="C207" s="572">
        <f>C200+1</f>
        <v>30</v>
      </c>
      <c r="D207" s="573" t="str">
        <f>'AME Lean Sensei Questions'!I207</f>
        <v>F</v>
      </c>
      <c r="E207" s="284">
        <f>IF(D207="A+",5,IF(D207="A",4,IF(D207="B",3,IF(D207="C",2,IF(D207="D",1,IF(D207="F",0," "))))))</f>
        <v>0</v>
      </c>
      <c r="F207" s="16"/>
      <c r="G207" s="85"/>
    </row>
    <row r="208" spans="1:7" ht="15.75" customHeight="1">
      <c r="A208" s="627"/>
      <c r="B208" s="630"/>
      <c r="C208" s="573"/>
      <c r="D208" s="573"/>
      <c r="E208" s="285"/>
      <c r="F208" s="16"/>
      <c r="G208" s="85"/>
    </row>
    <row r="209" spans="1:7" ht="15.75" customHeight="1">
      <c r="A209" s="627"/>
      <c r="B209" s="630"/>
      <c r="C209" s="573"/>
      <c r="D209" s="573"/>
      <c r="E209" s="285"/>
      <c r="F209" s="16"/>
      <c r="G209" s="85"/>
    </row>
    <row r="210" spans="1:7" ht="15.75" customHeight="1">
      <c r="A210" s="627"/>
      <c r="B210" s="630"/>
      <c r="C210" s="573"/>
      <c r="D210" s="573"/>
      <c r="E210" s="285"/>
      <c r="F210" s="16"/>
      <c r="G210" s="85"/>
    </row>
    <row r="211" spans="1:7" ht="15.75" customHeight="1">
      <c r="A211" s="627"/>
      <c r="B211" s="630"/>
      <c r="C211" s="573"/>
      <c r="D211" s="573"/>
      <c r="E211" s="285"/>
      <c r="F211" s="16"/>
      <c r="G211" s="85"/>
    </row>
    <row r="212" spans="1:7" ht="16.5" customHeight="1" thickBot="1">
      <c r="A212" s="627"/>
      <c r="B212" s="630"/>
      <c r="C212" s="879"/>
      <c r="D212" s="879"/>
      <c r="E212" s="892"/>
      <c r="F212" s="16"/>
      <c r="G212" s="85"/>
    </row>
    <row r="213" spans="1:7" ht="16.5" thickBot="1">
      <c r="A213" s="627"/>
      <c r="B213" s="630"/>
      <c r="C213" s="53"/>
      <c r="D213" s="45"/>
      <c r="E213" s="45"/>
      <c r="F213" s="16"/>
      <c r="G213" s="85"/>
    </row>
    <row r="214" spans="1:7" ht="15.75" customHeight="1">
      <c r="A214" s="627"/>
      <c r="B214" s="630"/>
      <c r="C214" s="572">
        <f>C207+1</f>
        <v>31</v>
      </c>
      <c r="D214" s="573" t="str">
        <f>'AME Lean Sensei Questions'!I214</f>
        <v>A+</v>
      </c>
      <c r="E214" s="284">
        <f>IF(D214="A+",5,IF(D214="A",4,IF(D214="B",3,IF(D214="C",2,IF(D214="D",1,IF(D214="F",0," "))))))</f>
        <v>5</v>
      </c>
      <c r="F214" s="16"/>
      <c r="G214" s="85"/>
    </row>
    <row r="215" spans="1:7" ht="15.75" customHeight="1">
      <c r="A215" s="627"/>
      <c r="B215" s="630"/>
      <c r="C215" s="573"/>
      <c r="D215" s="573"/>
      <c r="E215" s="285"/>
      <c r="F215" s="16"/>
      <c r="G215" s="85"/>
    </row>
    <row r="216" spans="1:7" ht="15.75" customHeight="1">
      <c r="A216" s="627"/>
      <c r="B216" s="630"/>
      <c r="C216" s="573"/>
      <c r="D216" s="573"/>
      <c r="E216" s="285"/>
      <c r="F216" s="16"/>
      <c r="G216" s="85"/>
    </row>
    <row r="217" spans="1:7" ht="15.75" customHeight="1">
      <c r="A217" s="627"/>
      <c r="B217" s="630"/>
      <c r="C217" s="573"/>
      <c r="D217" s="573"/>
      <c r="E217" s="285"/>
      <c r="F217" s="16"/>
      <c r="G217" s="85"/>
    </row>
    <row r="218" spans="1:7" ht="15.75" customHeight="1">
      <c r="A218" s="627"/>
      <c r="B218" s="630"/>
      <c r="C218" s="573"/>
      <c r="D218" s="573"/>
      <c r="E218" s="285"/>
      <c r="F218" s="16"/>
      <c r="G218" s="85"/>
    </row>
    <row r="219" spans="1:7" ht="16.5" customHeight="1" thickBot="1">
      <c r="A219" s="627"/>
      <c r="B219" s="630"/>
      <c r="C219" s="879"/>
      <c r="D219" s="879"/>
      <c r="E219" s="892"/>
      <c r="F219" s="16"/>
      <c r="G219" s="85"/>
    </row>
    <row r="220" spans="1:7" ht="16.5" thickBot="1">
      <c r="A220" s="627"/>
      <c r="B220" s="630"/>
      <c r="C220" s="53"/>
      <c r="D220" s="45"/>
      <c r="E220" s="45"/>
      <c r="F220" s="16"/>
      <c r="G220" s="85"/>
    </row>
    <row r="221" spans="1:7" ht="15.75" customHeight="1">
      <c r="A221" s="627"/>
      <c r="B221" s="630"/>
      <c r="C221" s="572">
        <f>C214+1</f>
        <v>32</v>
      </c>
      <c r="D221" s="573" t="str">
        <f>'AME Lean Sensei Questions'!I221</f>
        <v>A</v>
      </c>
      <c r="E221" s="284">
        <f>IF(D221="A+",5,IF(D221="A",4,IF(D221="B",3,IF(D221="C",2,IF(D221="D",1,IF(D221="F",0," "))))))</f>
        <v>4</v>
      </c>
      <c r="F221" s="16"/>
      <c r="G221" s="85"/>
    </row>
    <row r="222" spans="1:7" ht="15.75" customHeight="1">
      <c r="A222" s="627"/>
      <c r="B222" s="630"/>
      <c r="C222" s="573"/>
      <c r="D222" s="573"/>
      <c r="E222" s="285"/>
      <c r="F222" s="16"/>
      <c r="G222" s="85"/>
    </row>
    <row r="223" spans="1:7" ht="15.75" customHeight="1">
      <c r="A223" s="627"/>
      <c r="B223" s="630"/>
      <c r="C223" s="573"/>
      <c r="D223" s="573"/>
      <c r="E223" s="285"/>
      <c r="F223" s="16"/>
      <c r="G223" s="85"/>
    </row>
    <row r="224" spans="1:7" ht="15.75" customHeight="1">
      <c r="A224" s="627"/>
      <c r="B224" s="630"/>
      <c r="C224" s="573"/>
      <c r="D224" s="573"/>
      <c r="E224" s="285"/>
      <c r="F224" s="16"/>
      <c r="G224" s="85"/>
    </row>
    <row r="225" spans="1:7" ht="15.75" customHeight="1">
      <c r="A225" s="627"/>
      <c r="B225" s="630"/>
      <c r="C225" s="573"/>
      <c r="D225" s="573"/>
      <c r="E225" s="285"/>
      <c r="F225" s="16"/>
      <c r="G225" s="85"/>
    </row>
    <row r="226" spans="1:7" ht="16.5" customHeight="1" thickBot="1">
      <c r="A226" s="627"/>
      <c r="B226" s="630"/>
      <c r="C226" s="879"/>
      <c r="D226" s="879"/>
      <c r="E226" s="892"/>
      <c r="F226" s="16"/>
      <c r="G226" s="85"/>
    </row>
    <row r="227" spans="1:7" ht="16.5" thickBot="1">
      <c r="A227" s="627"/>
      <c r="B227" s="630"/>
      <c r="C227" s="53"/>
      <c r="D227" s="45"/>
      <c r="E227" s="45"/>
      <c r="F227" s="16"/>
      <c r="G227" s="85"/>
    </row>
    <row r="228" spans="1:7" ht="15.75" customHeight="1">
      <c r="A228" s="627"/>
      <c r="B228" s="630"/>
      <c r="C228" s="572">
        <f>C221+1</f>
        <v>33</v>
      </c>
      <c r="D228" s="573" t="str">
        <f>'AME Lean Sensei Questions'!I228</f>
        <v>B</v>
      </c>
      <c r="E228" s="284">
        <f>IF(D228="A+",5,IF(D228="A",4,IF(D228="B",3,IF(D228="C",2,IF(D228="D",1,IF(D228="F",0," "))))))</f>
        <v>3</v>
      </c>
      <c r="F228" s="16"/>
      <c r="G228" s="85"/>
    </row>
    <row r="229" spans="1:7" ht="15.75" customHeight="1">
      <c r="A229" s="627"/>
      <c r="B229" s="630"/>
      <c r="C229" s="573"/>
      <c r="D229" s="573"/>
      <c r="E229" s="285"/>
      <c r="F229" s="16"/>
      <c r="G229" s="85"/>
    </row>
    <row r="230" spans="1:7" ht="15.75" customHeight="1">
      <c r="A230" s="627"/>
      <c r="B230" s="630"/>
      <c r="C230" s="573"/>
      <c r="D230" s="573"/>
      <c r="E230" s="285"/>
      <c r="F230" s="16"/>
      <c r="G230" s="85"/>
    </row>
    <row r="231" spans="1:7" ht="15.75" customHeight="1">
      <c r="A231" s="627"/>
      <c r="B231" s="630"/>
      <c r="C231" s="573"/>
      <c r="D231" s="573"/>
      <c r="E231" s="285"/>
      <c r="F231" s="16"/>
      <c r="G231" s="85"/>
    </row>
    <row r="232" spans="1:7" ht="15.75" customHeight="1">
      <c r="A232" s="627"/>
      <c r="B232" s="630"/>
      <c r="C232" s="573"/>
      <c r="D232" s="573"/>
      <c r="E232" s="285"/>
      <c r="F232" s="16"/>
      <c r="G232" s="85"/>
    </row>
    <row r="233" spans="1:7" ht="16.5" customHeight="1" thickBot="1">
      <c r="A233" s="627"/>
      <c r="B233" s="630"/>
      <c r="C233" s="879"/>
      <c r="D233" s="879"/>
      <c r="E233" s="892"/>
      <c r="F233" s="16"/>
      <c r="G233" s="85"/>
    </row>
    <row r="234" spans="1:7" ht="16.5" thickBot="1">
      <c r="A234" s="627"/>
      <c r="B234" s="630"/>
      <c r="C234" s="53"/>
      <c r="D234" s="45"/>
      <c r="E234" s="45"/>
      <c r="F234" s="16"/>
      <c r="G234" s="85"/>
    </row>
    <row r="235" spans="1:7" ht="15.75" customHeight="1">
      <c r="A235" s="627"/>
      <c r="B235" s="630"/>
      <c r="C235" s="572">
        <f>C228+1</f>
        <v>34</v>
      </c>
      <c r="D235" s="573" t="str">
        <f>'AME Lean Sensei Questions'!I235</f>
        <v>C</v>
      </c>
      <c r="E235" s="284">
        <f>IF(D235="A+",5,IF(D235="A",4,IF(D235="B",3,IF(D235="C",2,IF(D235="D",1,IF(D235="F",0," "))))))</f>
        <v>2</v>
      </c>
      <c r="F235" s="16"/>
      <c r="G235" s="85"/>
    </row>
    <row r="236" spans="1:7" ht="15.75" customHeight="1">
      <c r="A236" s="627"/>
      <c r="B236" s="630"/>
      <c r="C236" s="573"/>
      <c r="D236" s="573"/>
      <c r="E236" s="285"/>
      <c r="F236" s="16"/>
      <c r="G236" s="85"/>
    </row>
    <row r="237" spans="1:7" ht="15.75" customHeight="1">
      <c r="A237" s="627"/>
      <c r="B237" s="630"/>
      <c r="C237" s="573"/>
      <c r="D237" s="573"/>
      <c r="E237" s="285"/>
      <c r="F237" s="16"/>
      <c r="G237" s="85"/>
    </row>
    <row r="238" spans="1:7" ht="15.75" customHeight="1">
      <c r="A238" s="627"/>
      <c r="B238" s="630"/>
      <c r="C238" s="573"/>
      <c r="D238" s="573"/>
      <c r="E238" s="285"/>
      <c r="F238" s="16"/>
      <c r="G238" s="85"/>
    </row>
    <row r="239" spans="1:7" ht="15.75" customHeight="1">
      <c r="A239" s="627"/>
      <c r="B239" s="630"/>
      <c r="C239" s="573"/>
      <c r="D239" s="573"/>
      <c r="E239" s="285"/>
      <c r="F239" s="16"/>
      <c r="G239" s="85"/>
    </row>
    <row r="240" spans="1:7" ht="16.5" customHeight="1" thickBot="1">
      <c r="A240" s="627"/>
      <c r="B240" s="630"/>
      <c r="C240" s="879"/>
      <c r="D240" s="879"/>
      <c r="E240" s="892"/>
      <c r="F240" s="16"/>
      <c r="G240" s="107"/>
    </row>
    <row r="241" spans="1:7" ht="32.25" thickBot="1">
      <c r="A241" s="292"/>
      <c r="B241" s="293"/>
      <c r="C241" s="53"/>
      <c r="D241" s="45"/>
      <c r="E241" s="288">
        <f>SUM(E123:E240)</f>
        <v>44</v>
      </c>
      <c r="F241" s="77">
        <v>2.3530000000000002</v>
      </c>
      <c r="G241" s="294">
        <f>E241*F241</f>
        <v>103.53200000000001</v>
      </c>
    </row>
    <row r="242" spans="1:7" ht="15.75" customHeight="1">
      <c r="A242" s="673" t="s">
        <v>889</v>
      </c>
      <c r="B242" s="639" t="s">
        <v>890</v>
      </c>
      <c r="C242" s="572">
        <f>C235+1</f>
        <v>35</v>
      </c>
      <c r="D242" s="573" t="str">
        <f>'AME Lean Sensei Questions'!I242</f>
        <v>D</v>
      </c>
      <c r="E242" s="284">
        <f>IF(D242="A+",5,IF(D242="A",4,IF(D242="B",3,IF(D242="C",2,IF(D242="D",1,IF(D242="F",0," "))))))</f>
        <v>1</v>
      </c>
      <c r="F242" s="16"/>
      <c r="G242" s="84"/>
    </row>
    <row r="243" spans="1:7" ht="15.75" customHeight="1">
      <c r="A243" s="674"/>
      <c r="B243" s="639"/>
      <c r="C243" s="573"/>
      <c r="D243" s="573"/>
      <c r="E243" s="285"/>
      <c r="F243" s="16"/>
      <c r="G243" s="85"/>
    </row>
    <row r="244" spans="1:7" ht="15.75" customHeight="1">
      <c r="A244" s="674"/>
      <c r="B244" s="639"/>
      <c r="C244" s="573"/>
      <c r="D244" s="573"/>
      <c r="E244" s="285"/>
      <c r="F244" s="16"/>
      <c r="G244" s="85"/>
    </row>
    <row r="245" spans="1:7" ht="15.75" customHeight="1">
      <c r="A245" s="674"/>
      <c r="B245" s="639"/>
      <c r="C245" s="573"/>
      <c r="D245" s="573"/>
      <c r="E245" s="285"/>
      <c r="F245" s="16"/>
      <c r="G245" s="85"/>
    </row>
    <row r="246" spans="1:7" ht="15.75" customHeight="1">
      <c r="A246" s="674"/>
      <c r="B246" s="639"/>
      <c r="C246" s="573"/>
      <c r="D246" s="573"/>
      <c r="E246" s="285"/>
      <c r="F246" s="16"/>
      <c r="G246" s="85"/>
    </row>
    <row r="247" spans="1:7" ht="16.5" customHeight="1" thickBot="1">
      <c r="A247" s="674"/>
      <c r="B247" s="639"/>
      <c r="C247" s="879"/>
      <c r="D247" s="879"/>
      <c r="E247" s="892"/>
      <c r="F247" s="16"/>
      <c r="G247" s="85"/>
    </row>
    <row r="248" spans="1:7" ht="16.5" thickBot="1">
      <c r="A248" s="674"/>
      <c r="B248" s="639"/>
      <c r="C248" s="53"/>
      <c r="D248" s="45"/>
      <c r="E248" s="45"/>
      <c r="F248" s="16"/>
      <c r="G248" s="85"/>
    </row>
    <row r="249" spans="1:7" ht="15.75" customHeight="1">
      <c r="A249" s="674"/>
      <c r="B249" s="639"/>
      <c r="C249" s="572">
        <f>C242+1</f>
        <v>36</v>
      </c>
      <c r="D249" s="573" t="str">
        <f>'AME Lean Sensei Questions'!I249</f>
        <v>F</v>
      </c>
      <c r="E249" s="284">
        <f>IF(D249="A+",5,IF(D249="A",4,IF(D249="B",3,IF(D249="C",2,IF(D249="D",1,IF(D249="F",0," "))))))</f>
        <v>0</v>
      </c>
      <c r="F249" s="16"/>
      <c r="G249" s="85"/>
    </row>
    <row r="250" spans="1:7" ht="15.75" customHeight="1">
      <c r="A250" s="674"/>
      <c r="B250" s="639"/>
      <c r="C250" s="573"/>
      <c r="D250" s="573"/>
      <c r="E250" s="285"/>
      <c r="F250" s="16"/>
      <c r="G250" s="85"/>
    </row>
    <row r="251" spans="1:7" ht="15.75" customHeight="1">
      <c r="A251" s="674"/>
      <c r="B251" s="639"/>
      <c r="C251" s="573"/>
      <c r="D251" s="573"/>
      <c r="E251" s="285"/>
      <c r="F251" s="16"/>
      <c r="G251" s="85"/>
    </row>
    <row r="252" spans="1:7" ht="15.75" customHeight="1">
      <c r="A252" s="674"/>
      <c r="B252" s="639"/>
      <c r="C252" s="573"/>
      <c r="D252" s="573"/>
      <c r="E252" s="285"/>
      <c r="F252" s="16"/>
      <c r="G252" s="85"/>
    </row>
    <row r="253" spans="1:7" ht="15.75" customHeight="1">
      <c r="A253" s="674"/>
      <c r="B253" s="639"/>
      <c r="C253" s="573"/>
      <c r="D253" s="573"/>
      <c r="E253" s="285"/>
      <c r="F253" s="16"/>
      <c r="G253" s="85"/>
    </row>
    <row r="254" spans="1:7" ht="16.5" customHeight="1" thickBot="1">
      <c r="A254" s="674"/>
      <c r="B254" s="639"/>
      <c r="C254" s="879"/>
      <c r="D254" s="879"/>
      <c r="E254" s="892"/>
      <c r="F254" s="16"/>
      <c r="G254" s="85"/>
    </row>
    <row r="255" spans="1:7" ht="16.5" thickBot="1">
      <c r="A255" s="674"/>
      <c r="B255" s="639"/>
      <c r="C255" s="53"/>
      <c r="D255" s="45"/>
      <c r="E255" s="45"/>
      <c r="F255" s="16"/>
      <c r="G255" s="85"/>
    </row>
    <row r="256" spans="1:7" ht="15.75" customHeight="1">
      <c r="A256" s="674"/>
      <c r="B256" s="639"/>
      <c r="C256" s="572">
        <f>C249+1</f>
        <v>37</v>
      </c>
      <c r="D256" s="573" t="str">
        <f>'AME Lean Sensei Questions'!I256</f>
        <v>A+</v>
      </c>
      <c r="E256" s="284">
        <f>IF(D256="A+",5,IF(D256="A",4,IF(D256="B",3,IF(D256="C",2,IF(D256="D",1,IF(D256="F",0," "))))))</f>
        <v>5</v>
      </c>
      <c r="F256" s="16"/>
      <c r="G256" s="85"/>
    </row>
    <row r="257" spans="1:7" ht="15.75" customHeight="1">
      <c r="A257" s="674"/>
      <c r="B257" s="639"/>
      <c r="C257" s="573"/>
      <c r="D257" s="573"/>
      <c r="E257" s="285"/>
      <c r="F257" s="16"/>
      <c r="G257" s="85"/>
    </row>
    <row r="258" spans="1:7" ht="15.75" customHeight="1">
      <c r="A258" s="674"/>
      <c r="B258" s="639"/>
      <c r="C258" s="573"/>
      <c r="D258" s="573"/>
      <c r="E258" s="285"/>
      <c r="F258" s="16"/>
      <c r="G258" s="85"/>
    </row>
    <row r="259" spans="1:7" ht="15.75" customHeight="1">
      <c r="A259" s="674"/>
      <c r="B259" s="639"/>
      <c r="C259" s="573"/>
      <c r="D259" s="573"/>
      <c r="E259" s="285"/>
      <c r="F259" s="16"/>
      <c r="G259" s="85"/>
    </row>
    <row r="260" spans="1:7" ht="15.75" customHeight="1">
      <c r="A260" s="674"/>
      <c r="B260" s="639"/>
      <c r="C260" s="573"/>
      <c r="D260" s="573"/>
      <c r="E260" s="285"/>
      <c r="F260" s="16"/>
      <c r="G260" s="85"/>
    </row>
    <row r="261" spans="1:7" ht="16.5" customHeight="1" thickBot="1">
      <c r="A261" s="674"/>
      <c r="B261" s="639"/>
      <c r="C261" s="879"/>
      <c r="D261" s="879"/>
      <c r="E261" s="892"/>
      <c r="F261" s="16"/>
      <c r="G261" s="85"/>
    </row>
    <row r="262" spans="1:7" ht="16.5" thickBot="1">
      <c r="A262" s="674"/>
      <c r="B262" s="295"/>
      <c r="C262" s="53"/>
      <c r="D262" s="45"/>
      <c r="E262" s="45"/>
      <c r="F262" s="16"/>
      <c r="G262" s="85"/>
    </row>
    <row r="263" spans="1:7" ht="15.75" customHeight="1">
      <c r="A263" s="674"/>
      <c r="B263" s="639" t="s">
        <v>905</v>
      </c>
      <c r="C263" s="572">
        <f>C256+1</f>
        <v>38</v>
      </c>
      <c r="D263" s="573" t="str">
        <f>'AME Lean Sensei Questions'!I263</f>
        <v>A</v>
      </c>
      <c r="E263" s="284">
        <f>IF(D263="A+",5,IF(D263="A",4,IF(D263="B",3,IF(D263="C",2,IF(D263="D",1,IF(D263="F",0," "))))))</f>
        <v>4</v>
      </c>
      <c r="F263" s="16"/>
      <c r="G263" s="85"/>
    </row>
    <row r="264" spans="1:7" ht="15.75" customHeight="1">
      <c r="A264" s="674"/>
      <c r="B264" s="640"/>
      <c r="C264" s="573"/>
      <c r="D264" s="573"/>
      <c r="E264" s="285"/>
      <c r="F264" s="16"/>
      <c r="G264" s="85"/>
    </row>
    <row r="265" spans="1:7" ht="15.75" customHeight="1">
      <c r="A265" s="674"/>
      <c r="B265" s="640"/>
      <c r="C265" s="573"/>
      <c r="D265" s="573"/>
      <c r="E265" s="285"/>
      <c r="F265" s="16"/>
      <c r="G265" s="85"/>
    </row>
    <row r="266" spans="1:7" ht="15.75" customHeight="1">
      <c r="A266" s="674"/>
      <c r="B266" s="640"/>
      <c r="C266" s="573"/>
      <c r="D266" s="573"/>
      <c r="E266" s="285"/>
      <c r="F266" s="16"/>
      <c r="G266" s="85"/>
    </row>
    <row r="267" spans="1:7" ht="15.75" customHeight="1">
      <c r="A267" s="674"/>
      <c r="B267" s="640"/>
      <c r="C267" s="573"/>
      <c r="D267" s="573"/>
      <c r="E267" s="285"/>
      <c r="F267" s="16"/>
      <c r="G267" s="85"/>
    </row>
    <row r="268" spans="1:7" ht="16.5" customHeight="1" thickBot="1">
      <c r="A268" s="674"/>
      <c r="B268" s="640"/>
      <c r="C268" s="879"/>
      <c r="D268" s="879"/>
      <c r="E268" s="892"/>
      <c r="F268" s="16"/>
      <c r="G268" s="85"/>
    </row>
    <row r="269" spans="1:7" ht="16.5" thickBot="1">
      <c r="A269" s="674"/>
      <c r="B269" s="640"/>
      <c r="C269" s="53"/>
      <c r="D269" s="45"/>
      <c r="E269" s="45"/>
      <c r="F269" s="16"/>
      <c r="G269" s="85"/>
    </row>
    <row r="270" spans="1:7" ht="15.75" customHeight="1">
      <c r="A270" s="674"/>
      <c r="B270" s="640"/>
      <c r="C270" s="572">
        <f>C263+1</f>
        <v>39</v>
      </c>
      <c r="D270" s="573" t="str">
        <f>'AME Lean Sensei Questions'!I270</f>
        <v>B</v>
      </c>
      <c r="E270" s="284">
        <f>IF(D270="A+",5,IF(D270="A",4,IF(D270="B",3,IF(D270="C",2,IF(D270="D",1,IF(D270="F",0," "))))))</f>
        <v>3</v>
      </c>
      <c r="F270" s="16"/>
      <c r="G270" s="85"/>
    </row>
    <row r="271" spans="1:7" ht="15.75" customHeight="1">
      <c r="A271" s="674"/>
      <c r="B271" s="640"/>
      <c r="C271" s="573"/>
      <c r="D271" s="573"/>
      <c r="E271" s="285"/>
      <c r="F271" s="16"/>
      <c r="G271" s="85"/>
    </row>
    <row r="272" spans="1:7" ht="15.75" customHeight="1">
      <c r="A272" s="674"/>
      <c r="B272" s="640"/>
      <c r="C272" s="573"/>
      <c r="D272" s="573"/>
      <c r="E272" s="285"/>
      <c r="F272" s="16"/>
      <c r="G272" s="85"/>
    </row>
    <row r="273" spans="1:7" ht="15.75" customHeight="1">
      <c r="A273" s="674"/>
      <c r="B273" s="640"/>
      <c r="C273" s="573"/>
      <c r="D273" s="573"/>
      <c r="E273" s="285"/>
      <c r="F273" s="16"/>
      <c r="G273" s="85"/>
    </row>
    <row r="274" spans="1:7" ht="15.75" customHeight="1">
      <c r="A274" s="674"/>
      <c r="B274" s="640"/>
      <c r="C274" s="573"/>
      <c r="D274" s="573"/>
      <c r="E274" s="285"/>
      <c r="F274" s="16"/>
      <c r="G274" s="85"/>
    </row>
    <row r="275" spans="1:7" ht="16.5" customHeight="1" thickBot="1">
      <c r="A275" s="674"/>
      <c r="B275" s="640"/>
      <c r="C275" s="879"/>
      <c r="D275" s="879"/>
      <c r="E275" s="892"/>
      <c r="F275" s="16"/>
      <c r="G275" s="85"/>
    </row>
    <row r="276" spans="1:7" ht="16.5" thickBot="1">
      <c r="A276" s="674"/>
      <c r="B276" s="640"/>
      <c r="C276" s="53"/>
      <c r="D276" s="45"/>
      <c r="E276" s="45"/>
      <c r="F276" s="16"/>
      <c r="G276" s="85"/>
    </row>
    <row r="277" spans="1:7" ht="15.75" customHeight="1">
      <c r="A277" s="674"/>
      <c r="B277" s="640"/>
      <c r="C277" s="572">
        <f>C270+1</f>
        <v>40</v>
      </c>
      <c r="D277" s="573" t="str">
        <f>'AME Lean Sensei Questions'!I277</f>
        <v>C</v>
      </c>
      <c r="E277" s="284">
        <f>IF(D277="A+",5,IF(D277="A",4,IF(D277="B",3,IF(D277="C",2,IF(D277="D",1,IF(D277="F",0," "))))))</f>
        <v>2</v>
      </c>
      <c r="F277" s="16"/>
      <c r="G277" s="85"/>
    </row>
    <row r="278" spans="1:7" ht="15.75" customHeight="1">
      <c r="A278" s="674"/>
      <c r="B278" s="640"/>
      <c r="C278" s="573"/>
      <c r="D278" s="573"/>
      <c r="E278" s="285"/>
      <c r="F278" s="16"/>
      <c r="G278" s="85"/>
    </row>
    <row r="279" spans="1:7" ht="15.75" customHeight="1">
      <c r="A279" s="674"/>
      <c r="B279" s="640"/>
      <c r="C279" s="573"/>
      <c r="D279" s="573"/>
      <c r="E279" s="285"/>
      <c r="F279" s="16"/>
      <c r="G279" s="85"/>
    </row>
    <row r="280" spans="1:7" ht="15.75" customHeight="1">
      <c r="A280" s="674"/>
      <c r="B280" s="640"/>
      <c r="C280" s="573"/>
      <c r="D280" s="573"/>
      <c r="E280" s="285"/>
      <c r="F280" s="16"/>
      <c r="G280" s="85"/>
    </row>
    <row r="281" spans="1:7" ht="15.75" customHeight="1">
      <c r="A281" s="674"/>
      <c r="B281" s="640"/>
      <c r="C281" s="573"/>
      <c r="D281" s="573"/>
      <c r="E281" s="285"/>
      <c r="F281" s="16"/>
      <c r="G281" s="85"/>
    </row>
    <row r="282" spans="1:7" ht="16.5" customHeight="1" thickBot="1">
      <c r="A282" s="674"/>
      <c r="B282" s="640"/>
      <c r="C282" s="879"/>
      <c r="D282" s="879"/>
      <c r="E282" s="892"/>
      <c r="F282" s="16"/>
      <c r="G282" s="85"/>
    </row>
    <row r="283" spans="1:7" ht="16.5" thickBot="1">
      <c r="A283" s="674"/>
      <c r="B283" s="640"/>
      <c r="C283" s="53"/>
      <c r="D283" s="45"/>
      <c r="E283" s="45"/>
      <c r="F283" s="16"/>
      <c r="G283" s="85"/>
    </row>
    <row r="284" spans="1:7" ht="15.75" customHeight="1">
      <c r="A284" s="674"/>
      <c r="B284" s="640"/>
      <c r="C284" s="572">
        <f>C277+1</f>
        <v>41</v>
      </c>
      <c r="D284" s="573" t="str">
        <f>'AME Lean Sensei Questions'!I284</f>
        <v>D</v>
      </c>
      <c r="E284" s="284">
        <f>IF(D284="A+",5,IF(D284="A",4,IF(D284="B",3,IF(D284="C",2,IF(D284="D",1,IF(D284="F",0," "))))))</f>
        <v>1</v>
      </c>
      <c r="F284" s="16"/>
      <c r="G284" s="85"/>
    </row>
    <row r="285" spans="1:7" ht="15.75" customHeight="1">
      <c r="A285" s="674"/>
      <c r="B285" s="640"/>
      <c r="C285" s="573"/>
      <c r="D285" s="573"/>
      <c r="E285" s="285"/>
      <c r="F285" s="16"/>
      <c r="G285" s="85"/>
    </row>
    <row r="286" spans="1:7" ht="15.75" customHeight="1">
      <c r="A286" s="674"/>
      <c r="B286" s="640"/>
      <c r="C286" s="573"/>
      <c r="D286" s="573"/>
      <c r="E286" s="285"/>
      <c r="F286" s="16"/>
      <c r="G286" s="85"/>
    </row>
    <row r="287" spans="1:7" ht="15.75" customHeight="1">
      <c r="A287" s="674"/>
      <c r="B287" s="640"/>
      <c r="C287" s="573"/>
      <c r="D287" s="573"/>
      <c r="E287" s="285"/>
      <c r="F287" s="16"/>
      <c r="G287" s="85"/>
    </row>
    <row r="288" spans="1:7" ht="15.75" customHeight="1">
      <c r="A288" s="674"/>
      <c r="B288" s="640"/>
      <c r="C288" s="573"/>
      <c r="D288" s="573"/>
      <c r="E288" s="285"/>
      <c r="F288" s="16"/>
      <c r="G288" s="85"/>
    </row>
    <row r="289" spans="1:7" ht="16.5" customHeight="1" thickBot="1">
      <c r="A289" s="674"/>
      <c r="B289" s="640"/>
      <c r="C289" s="879"/>
      <c r="D289" s="879"/>
      <c r="E289" s="892"/>
      <c r="F289" s="16"/>
      <c r="G289" s="85"/>
    </row>
    <row r="290" spans="1:7" ht="16.5" thickBot="1">
      <c r="A290" s="674"/>
      <c r="B290" s="640"/>
      <c r="C290" s="53"/>
      <c r="D290" s="45"/>
      <c r="E290" s="45"/>
      <c r="F290" s="16"/>
      <c r="G290" s="85"/>
    </row>
    <row r="291" spans="1:7" ht="15.75" customHeight="1">
      <c r="A291" s="674"/>
      <c r="B291" s="640"/>
      <c r="C291" s="572">
        <f>C284+1</f>
        <v>42</v>
      </c>
      <c r="D291" s="573" t="str">
        <f>'AME Lean Sensei Questions'!I291</f>
        <v>F</v>
      </c>
      <c r="E291" s="284">
        <f>IF(D291="A+",5,IF(D291="A",4,IF(D291="B",3,IF(D291="C",2,IF(D291="D",1,IF(D291="F",0," "))))))</f>
        <v>0</v>
      </c>
      <c r="F291" s="16"/>
      <c r="G291" s="85"/>
    </row>
    <row r="292" spans="1:7" ht="15.75" customHeight="1">
      <c r="A292" s="674"/>
      <c r="B292" s="640"/>
      <c r="C292" s="573"/>
      <c r="D292" s="573"/>
      <c r="E292" s="285"/>
      <c r="F292" s="16"/>
      <c r="G292" s="85"/>
    </row>
    <row r="293" spans="1:7" ht="15.75" customHeight="1">
      <c r="A293" s="674"/>
      <c r="B293" s="640"/>
      <c r="C293" s="573"/>
      <c r="D293" s="573"/>
      <c r="E293" s="285"/>
      <c r="F293" s="16"/>
      <c r="G293" s="85"/>
    </row>
    <row r="294" spans="1:7" ht="15.75" customHeight="1">
      <c r="A294" s="674"/>
      <c r="B294" s="640"/>
      <c r="C294" s="573"/>
      <c r="D294" s="573"/>
      <c r="E294" s="285"/>
      <c r="F294" s="16"/>
      <c r="G294" s="85"/>
    </row>
    <row r="295" spans="1:7" ht="15.75" customHeight="1">
      <c r="A295" s="674"/>
      <c r="B295" s="640"/>
      <c r="C295" s="573"/>
      <c r="D295" s="573"/>
      <c r="E295" s="285"/>
      <c r="F295" s="16"/>
      <c r="G295" s="85"/>
    </row>
    <row r="296" spans="1:7" ht="16.5" customHeight="1" thickBot="1">
      <c r="A296" s="674"/>
      <c r="B296" s="640"/>
      <c r="C296" s="879"/>
      <c r="D296" s="879"/>
      <c r="E296" s="892"/>
      <c r="F296" s="16"/>
      <c r="G296" s="85"/>
    </row>
    <row r="297" spans="1:7" ht="16.5" thickBot="1">
      <c r="A297" s="674"/>
      <c r="B297" s="296"/>
      <c r="C297" s="53"/>
      <c r="D297" s="45"/>
      <c r="E297" s="45"/>
      <c r="F297" s="16"/>
      <c r="G297" s="85"/>
    </row>
    <row r="298" spans="1:7" ht="15.75" customHeight="1">
      <c r="A298" s="674"/>
      <c r="B298" s="647" t="s">
        <v>925</v>
      </c>
      <c r="C298" s="572">
        <f>C291+1</f>
        <v>43</v>
      </c>
      <c r="D298" s="573" t="str">
        <f>'AME Lean Sensei Questions'!I298</f>
        <v>A+</v>
      </c>
      <c r="E298" s="284">
        <f>IF(D298="A+",5,IF(D298="A",4,IF(D298="B",3,IF(D298="C",2,IF(D298="D",1,IF(D298="F",0," "))))))</f>
        <v>5</v>
      </c>
      <c r="F298" s="16"/>
      <c r="G298" s="85"/>
    </row>
    <row r="299" spans="1:7" ht="15.75" customHeight="1">
      <c r="A299" s="674"/>
      <c r="B299" s="647"/>
      <c r="C299" s="573"/>
      <c r="D299" s="573"/>
      <c r="E299" s="285"/>
      <c r="F299" s="16"/>
      <c r="G299" s="85"/>
    </row>
    <row r="300" spans="1:7" ht="15.75" customHeight="1">
      <c r="A300" s="674"/>
      <c r="B300" s="647"/>
      <c r="C300" s="573"/>
      <c r="D300" s="573"/>
      <c r="E300" s="285"/>
      <c r="F300" s="16"/>
      <c r="G300" s="85"/>
    </row>
    <row r="301" spans="1:7" ht="15.75" customHeight="1">
      <c r="A301" s="674"/>
      <c r="B301" s="647"/>
      <c r="C301" s="573"/>
      <c r="D301" s="573"/>
      <c r="E301" s="285"/>
      <c r="F301" s="16"/>
      <c r="G301" s="85"/>
    </row>
    <row r="302" spans="1:7" ht="15.75" customHeight="1">
      <c r="A302" s="674"/>
      <c r="B302" s="647"/>
      <c r="C302" s="573"/>
      <c r="D302" s="573"/>
      <c r="E302" s="285"/>
      <c r="F302" s="16"/>
      <c r="G302" s="85"/>
    </row>
    <row r="303" spans="1:7" ht="16.5" customHeight="1" thickBot="1">
      <c r="A303" s="674"/>
      <c r="B303" s="647"/>
      <c r="C303" s="879"/>
      <c r="D303" s="879"/>
      <c r="E303" s="892"/>
      <c r="F303" s="16"/>
      <c r="G303" s="85"/>
    </row>
    <row r="304" spans="1:7" ht="16.5" thickBot="1">
      <c r="A304" s="674"/>
      <c r="B304" s="647"/>
      <c r="C304" s="53"/>
      <c r="D304" s="45"/>
      <c r="E304" s="45"/>
      <c r="F304" s="16"/>
      <c r="G304" s="85"/>
    </row>
    <row r="305" spans="1:7" ht="15.75" customHeight="1">
      <c r="A305" s="674"/>
      <c r="B305" s="647"/>
      <c r="C305" s="572">
        <f>C298+1</f>
        <v>44</v>
      </c>
      <c r="D305" s="573" t="str">
        <f>'AME Lean Sensei Questions'!I305</f>
        <v>A</v>
      </c>
      <c r="E305" s="284">
        <f>IF(D305="A+",5,IF(D305="A",4,IF(D305="B",3,IF(D305="C",2,IF(D305="D",1,IF(D305="F",0," "))))))</f>
        <v>4</v>
      </c>
      <c r="F305" s="16"/>
      <c r="G305" s="85"/>
    </row>
    <row r="306" spans="1:7" ht="15.75" customHeight="1">
      <c r="A306" s="674"/>
      <c r="B306" s="647"/>
      <c r="C306" s="573"/>
      <c r="D306" s="573"/>
      <c r="E306" s="285"/>
      <c r="F306" s="16"/>
      <c r="G306" s="85"/>
    </row>
    <row r="307" spans="1:7" ht="15.75" customHeight="1">
      <c r="A307" s="674"/>
      <c r="B307" s="647"/>
      <c r="C307" s="573"/>
      <c r="D307" s="573"/>
      <c r="E307" s="285"/>
      <c r="F307" s="16"/>
      <c r="G307" s="85"/>
    </row>
    <row r="308" spans="1:7" ht="15.75" customHeight="1">
      <c r="A308" s="674"/>
      <c r="B308" s="647"/>
      <c r="C308" s="573"/>
      <c r="D308" s="573"/>
      <c r="E308" s="285"/>
      <c r="F308" s="16"/>
      <c r="G308" s="85"/>
    </row>
    <row r="309" spans="1:7" ht="15.75" customHeight="1">
      <c r="A309" s="674"/>
      <c r="B309" s="647"/>
      <c r="C309" s="573"/>
      <c r="D309" s="573"/>
      <c r="E309" s="285"/>
      <c r="F309" s="16"/>
      <c r="G309" s="85"/>
    </row>
    <row r="310" spans="1:7" ht="16.5" customHeight="1" thickBot="1">
      <c r="A310" s="674"/>
      <c r="B310" s="647"/>
      <c r="C310" s="879"/>
      <c r="D310" s="879"/>
      <c r="E310" s="892"/>
      <c r="F310" s="16"/>
      <c r="G310" s="85"/>
    </row>
    <row r="311" spans="1:7" ht="16.5" thickBot="1">
      <c r="A311" s="674"/>
      <c r="B311" s="647"/>
      <c r="C311" s="53"/>
      <c r="D311" s="45"/>
      <c r="E311" s="45"/>
      <c r="F311" s="16"/>
      <c r="G311" s="85"/>
    </row>
    <row r="312" spans="1:7" ht="15.75" customHeight="1">
      <c r="A312" s="674"/>
      <c r="B312" s="647"/>
      <c r="C312" s="572">
        <f>C305+1</f>
        <v>45</v>
      </c>
      <c r="D312" s="573" t="str">
        <f>'AME Lean Sensei Questions'!I312</f>
        <v>B</v>
      </c>
      <c r="E312" s="284">
        <f>IF(D312="A+",5,IF(D312="A",4,IF(D312="B",3,IF(D312="C",2,IF(D312="D",1,IF(D312="F",0," "))))))</f>
        <v>3</v>
      </c>
      <c r="F312" s="16"/>
      <c r="G312" s="85"/>
    </row>
    <row r="313" spans="1:7" ht="15.75" customHeight="1">
      <c r="A313" s="674"/>
      <c r="B313" s="647"/>
      <c r="C313" s="573"/>
      <c r="D313" s="573"/>
      <c r="E313" s="285"/>
      <c r="F313" s="16"/>
      <c r="G313" s="85"/>
    </row>
    <row r="314" spans="1:7" ht="15.75" customHeight="1">
      <c r="A314" s="674"/>
      <c r="B314" s="647"/>
      <c r="C314" s="573"/>
      <c r="D314" s="573"/>
      <c r="E314" s="285"/>
      <c r="F314" s="16"/>
      <c r="G314" s="85"/>
    </row>
    <row r="315" spans="1:7" ht="15.75" customHeight="1">
      <c r="A315" s="674"/>
      <c r="B315" s="647"/>
      <c r="C315" s="573"/>
      <c r="D315" s="573"/>
      <c r="E315" s="285"/>
      <c r="F315" s="16"/>
      <c r="G315" s="85"/>
    </row>
    <row r="316" spans="1:7" ht="15.75" customHeight="1">
      <c r="A316" s="674"/>
      <c r="B316" s="647"/>
      <c r="C316" s="573"/>
      <c r="D316" s="573"/>
      <c r="E316" s="285"/>
      <c r="F316" s="16"/>
      <c r="G316" s="85"/>
    </row>
    <row r="317" spans="1:7" ht="16.5" customHeight="1" thickBot="1">
      <c r="A317" s="893"/>
      <c r="B317" s="647"/>
      <c r="C317" s="879"/>
      <c r="D317" s="879"/>
      <c r="E317" s="892"/>
      <c r="F317" s="16"/>
      <c r="G317" s="107"/>
    </row>
    <row r="318" spans="1:7" ht="32.25" thickBot="1">
      <c r="A318" s="292" t="s">
        <v>1086</v>
      </c>
      <c r="B318" s="295"/>
      <c r="C318" s="53"/>
      <c r="D318" s="45"/>
      <c r="E318" s="288">
        <f>SUM(E242:E317)</f>
        <v>28</v>
      </c>
      <c r="F318" s="77">
        <v>1.8182</v>
      </c>
      <c r="G318" s="289">
        <f>E318*F318</f>
        <v>50.909599999999998</v>
      </c>
    </row>
    <row r="319" spans="1:7" ht="15.75" customHeight="1">
      <c r="A319" s="671" t="s">
        <v>933</v>
      </c>
      <c r="B319" s="654" t="s">
        <v>934</v>
      </c>
      <c r="C319" s="572">
        <f>C312+1</f>
        <v>46</v>
      </c>
      <c r="D319" s="573" t="str">
        <f>'AME Lean Sensei Questions'!I319</f>
        <v>C</v>
      </c>
      <c r="E319" s="284">
        <f>IF(D319="A+",5,IF(D319="A",4,IF(D319="B",3,IF(D319="C",2,IF(D319="D",1,IF(D319="F",0," "))))))</f>
        <v>2</v>
      </c>
      <c r="F319" s="16"/>
      <c r="G319" s="84"/>
    </row>
    <row r="320" spans="1:7" ht="15.75" customHeight="1">
      <c r="A320" s="672"/>
      <c r="B320" s="655"/>
      <c r="C320" s="573"/>
      <c r="D320" s="573"/>
      <c r="E320" s="285"/>
      <c r="F320" s="16"/>
      <c r="G320" s="85"/>
    </row>
    <row r="321" spans="1:7" ht="15.75" customHeight="1">
      <c r="A321" s="672"/>
      <c r="B321" s="655"/>
      <c r="C321" s="573"/>
      <c r="D321" s="573"/>
      <c r="E321" s="285"/>
      <c r="F321" s="16"/>
      <c r="G321" s="85"/>
    </row>
    <row r="322" spans="1:7" ht="15.75" customHeight="1">
      <c r="A322" s="672"/>
      <c r="B322" s="655"/>
      <c r="C322" s="573"/>
      <c r="D322" s="573"/>
      <c r="E322" s="285"/>
      <c r="F322" s="16"/>
      <c r="G322" s="85"/>
    </row>
    <row r="323" spans="1:7" ht="15.75" customHeight="1">
      <c r="A323" s="672"/>
      <c r="B323" s="655"/>
      <c r="C323" s="573"/>
      <c r="D323" s="573"/>
      <c r="E323" s="285"/>
      <c r="F323" s="16"/>
      <c r="G323" s="85"/>
    </row>
    <row r="324" spans="1:7" ht="16.5" customHeight="1" thickBot="1">
      <c r="A324" s="672"/>
      <c r="B324" s="656"/>
      <c r="C324" s="879"/>
      <c r="D324" s="879"/>
      <c r="E324" s="892"/>
      <c r="F324" s="16"/>
      <c r="G324" s="85"/>
    </row>
    <row r="325" spans="1:7" ht="16.5" thickBot="1">
      <c r="A325" s="672"/>
      <c r="B325" s="656"/>
      <c r="C325" s="53"/>
      <c r="D325" s="45"/>
      <c r="E325" s="45"/>
      <c r="F325" s="16"/>
      <c r="G325" s="85"/>
    </row>
    <row r="326" spans="1:7" ht="15.75" customHeight="1">
      <c r="A326" s="672"/>
      <c r="B326" s="656"/>
      <c r="C326" s="572">
        <f>C319+1</f>
        <v>47</v>
      </c>
      <c r="D326" s="573" t="str">
        <f>'AME Lean Sensei Questions'!I326</f>
        <v>D</v>
      </c>
      <c r="E326" s="284">
        <f>IF(D326="A+",5,IF(D326="A",4,IF(D326="B",3,IF(D326="C",2,IF(D326="D",1,IF(D326="F",0," "))))))</f>
        <v>1</v>
      </c>
      <c r="F326" s="16"/>
      <c r="G326" s="85"/>
    </row>
    <row r="327" spans="1:7" ht="15.75" customHeight="1">
      <c r="A327" s="672"/>
      <c r="B327" s="656"/>
      <c r="C327" s="573"/>
      <c r="D327" s="573"/>
      <c r="E327" s="285"/>
      <c r="F327" s="16"/>
      <c r="G327" s="85"/>
    </row>
    <row r="328" spans="1:7" ht="15.75" customHeight="1">
      <c r="A328" s="672"/>
      <c r="B328" s="656"/>
      <c r="C328" s="573"/>
      <c r="D328" s="573"/>
      <c r="E328" s="285"/>
      <c r="F328" s="16"/>
      <c r="G328" s="85"/>
    </row>
    <row r="329" spans="1:7" ht="15.75" customHeight="1">
      <c r="A329" s="672"/>
      <c r="B329" s="656"/>
      <c r="C329" s="573"/>
      <c r="D329" s="573"/>
      <c r="E329" s="285"/>
      <c r="F329" s="16"/>
      <c r="G329" s="85"/>
    </row>
    <row r="330" spans="1:7" ht="15.75" customHeight="1">
      <c r="A330" s="672"/>
      <c r="B330" s="656"/>
      <c r="C330" s="573"/>
      <c r="D330" s="573"/>
      <c r="E330" s="285"/>
      <c r="F330" s="16"/>
      <c r="G330" s="85"/>
    </row>
    <row r="331" spans="1:7" ht="16.5" customHeight="1" thickBot="1">
      <c r="A331" s="672"/>
      <c r="B331" s="656"/>
      <c r="C331" s="879"/>
      <c r="D331" s="879"/>
      <c r="E331" s="892"/>
      <c r="F331" s="16"/>
      <c r="G331" s="85"/>
    </row>
    <row r="332" spans="1:7" ht="16.5" thickBot="1">
      <c r="A332" s="672"/>
      <c r="B332" s="656"/>
      <c r="C332" s="53"/>
      <c r="D332" s="45"/>
      <c r="E332" s="45"/>
      <c r="F332" s="16"/>
      <c r="G332" s="85"/>
    </row>
    <row r="333" spans="1:7" ht="15.75" customHeight="1">
      <c r="A333" s="672"/>
      <c r="B333" s="656"/>
      <c r="C333" s="572">
        <f>C326+1</f>
        <v>48</v>
      </c>
      <c r="D333" s="573" t="str">
        <f>'AME Lean Sensei Questions'!I333</f>
        <v>F</v>
      </c>
      <c r="E333" s="284">
        <f>IF(D333="A+",5,IF(D333="A",4,IF(D333="B",3,IF(D333="C",2,IF(D333="D",1,IF(D333="F",0," "))))))</f>
        <v>0</v>
      </c>
      <c r="F333" s="16"/>
      <c r="G333" s="85"/>
    </row>
    <row r="334" spans="1:7" ht="15.75" customHeight="1">
      <c r="A334" s="672"/>
      <c r="B334" s="656"/>
      <c r="C334" s="573"/>
      <c r="D334" s="573"/>
      <c r="E334" s="285"/>
      <c r="F334" s="16"/>
      <c r="G334" s="85"/>
    </row>
    <row r="335" spans="1:7" ht="15.75" customHeight="1">
      <c r="A335" s="672"/>
      <c r="B335" s="656"/>
      <c r="C335" s="573"/>
      <c r="D335" s="573"/>
      <c r="E335" s="285"/>
      <c r="F335" s="16"/>
      <c r="G335" s="85"/>
    </row>
    <row r="336" spans="1:7" ht="15.75" customHeight="1">
      <c r="A336" s="672"/>
      <c r="B336" s="656"/>
      <c r="C336" s="573"/>
      <c r="D336" s="573"/>
      <c r="E336" s="285"/>
      <c r="F336" s="16"/>
      <c r="G336" s="85"/>
    </row>
    <row r="337" spans="1:8" ht="15.75" customHeight="1">
      <c r="A337" s="672"/>
      <c r="B337" s="656"/>
      <c r="C337" s="573"/>
      <c r="D337" s="573"/>
      <c r="E337" s="285"/>
      <c r="F337" s="16"/>
      <c r="G337" s="85"/>
    </row>
    <row r="338" spans="1:8" ht="16.5" customHeight="1" thickBot="1">
      <c r="A338" s="672"/>
      <c r="B338" s="656"/>
      <c r="C338" s="879"/>
      <c r="D338" s="879"/>
      <c r="E338" s="892"/>
      <c r="F338" s="16"/>
      <c r="G338" s="107"/>
    </row>
    <row r="339" spans="1:8" ht="32.25" thickBot="1">
      <c r="A339" s="672"/>
      <c r="B339" s="287"/>
      <c r="C339" s="53"/>
      <c r="D339" s="45"/>
      <c r="E339" s="288">
        <f>SUM(E319:E338)</f>
        <v>3</v>
      </c>
      <c r="F339" s="77">
        <v>5</v>
      </c>
      <c r="G339" s="289">
        <f>E339*F339</f>
        <v>15</v>
      </c>
      <c r="H339" s="16">
        <f>75/15</f>
        <v>5</v>
      </c>
    </row>
    <row r="340" spans="1:8" ht="15.75" customHeight="1">
      <c r="A340" s="672"/>
      <c r="B340" s="654" t="s">
        <v>956</v>
      </c>
      <c r="C340" s="572">
        <f>C333+1</f>
        <v>49</v>
      </c>
      <c r="D340" s="573" t="str">
        <f>'AME Lean Sensei Questions'!I340</f>
        <v>A+</v>
      </c>
      <c r="E340" s="284">
        <f>IF(D340="A+",5,IF(D340="A",4,IF(D340="B",3,IF(D340="C",2,IF(D340="D",1,IF(D340="F",0," "))))))</f>
        <v>5</v>
      </c>
      <c r="F340" s="84"/>
      <c r="G340" s="84"/>
    </row>
    <row r="341" spans="1:8" ht="15.75" customHeight="1">
      <c r="A341" s="672"/>
      <c r="B341" s="655"/>
      <c r="C341" s="573"/>
      <c r="D341" s="573"/>
      <c r="E341" s="285"/>
      <c r="F341" s="85"/>
      <c r="G341" s="85"/>
    </row>
    <row r="342" spans="1:8" ht="15.75" customHeight="1">
      <c r="A342" s="672"/>
      <c r="B342" s="655"/>
      <c r="C342" s="573"/>
      <c r="D342" s="573"/>
      <c r="E342" s="285"/>
      <c r="F342" s="85"/>
      <c r="G342" s="85"/>
    </row>
    <row r="343" spans="1:8" ht="15.75" customHeight="1">
      <c r="A343" s="672"/>
      <c r="B343" s="655"/>
      <c r="C343" s="573"/>
      <c r="D343" s="573"/>
      <c r="E343" s="285"/>
      <c r="F343" s="85"/>
      <c r="G343" s="85"/>
    </row>
    <row r="344" spans="1:8" ht="15.75" customHeight="1">
      <c r="A344" s="672"/>
      <c r="B344" s="655"/>
      <c r="C344" s="573"/>
      <c r="D344" s="573"/>
      <c r="E344" s="285"/>
      <c r="F344" s="85"/>
      <c r="G344" s="85"/>
    </row>
    <row r="345" spans="1:8" ht="16.5" customHeight="1" thickBot="1">
      <c r="A345" s="672"/>
      <c r="B345" s="656"/>
      <c r="C345" s="879"/>
      <c r="D345" s="879"/>
      <c r="E345" s="892"/>
      <c r="F345" s="85"/>
      <c r="G345" s="85"/>
    </row>
    <row r="346" spans="1:8" ht="16.5" thickBot="1">
      <c r="A346" s="672"/>
      <c r="B346" s="656"/>
      <c r="C346" s="53"/>
      <c r="D346" s="45"/>
      <c r="E346" s="45"/>
      <c r="F346" s="85"/>
      <c r="G346" s="85"/>
    </row>
    <row r="347" spans="1:8" ht="15.75" customHeight="1">
      <c r="A347" s="672"/>
      <c r="B347" s="656"/>
      <c r="C347" s="572">
        <f>C340+1</f>
        <v>50</v>
      </c>
      <c r="D347" s="573" t="str">
        <f>'AME Lean Sensei Questions'!I347</f>
        <v>A</v>
      </c>
      <c r="E347" s="284">
        <f>IF(D347="A+",5,IF(D347="A",4,IF(D347="B",3,IF(D347="C",2,IF(D347="D",1,IF(D347="F",0," "))))))</f>
        <v>4</v>
      </c>
      <c r="F347" s="85"/>
      <c r="G347" s="85"/>
    </row>
    <row r="348" spans="1:8" ht="15.75" customHeight="1">
      <c r="A348" s="672"/>
      <c r="B348" s="656"/>
      <c r="C348" s="573"/>
      <c r="D348" s="573"/>
      <c r="E348" s="285"/>
      <c r="F348" s="85"/>
      <c r="G348" s="85"/>
    </row>
    <row r="349" spans="1:8" ht="15.75" customHeight="1">
      <c r="A349" s="672"/>
      <c r="B349" s="656"/>
      <c r="C349" s="573"/>
      <c r="D349" s="573"/>
      <c r="E349" s="285"/>
      <c r="F349" s="85"/>
      <c r="G349" s="85"/>
    </row>
    <row r="350" spans="1:8" ht="15.75" customHeight="1">
      <c r="A350" s="672"/>
      <c r="B350" s="656"/>
      <c r="C350" s="573"/>
      <c r="D350" s="573"/>
      <c r="E350" s="285"/>
      <c r="F350" s="85"/>
      <c r="G350" s="85"/>
    </row>
    <row r="351" spans="1:8" ht="15.75" customHeight="1">
      <c r="A351" s="672"/>
      <c r="B351" s="656"/>
      <c r="C351" s="573"/>
      <c r="D351" s="573"/>
      <c r="E351" s="285"/>
      <c r="F351" s="85"/>
      <c r="G351" s="85"/>
    </row>
    <row r="352" spans="1:8" ht="16.5" customHeight="1" thickBot="1">
      <c r="A352" s="672"/>
      <c r="B352" s="656"/>
      <c r="C352" s="879"/>
      <c r="D352" s="879"/>
      <c r="E352" s="892"/>
      <c r="F352" s="85"/>
      <c r="G352" s="85"/>
    </row>
    <row r="353" spans="1:7" ht="16.5" thickBot="1">
      <c r="A353" s="672"/>
      <c r="B353" s="656"/>
      <c r="C353" s="53"/>
      <c r="D353" s="45"/>
      <c r="E353" s="45"/>
      <c r="F353" s="85"/>
      <c r="G353" s="85"/>
    </row>
    <row r="354" spans="1:7" ht="15.75" customHeight="1">
      <c r="A354" s="672"/>
      <c r="B354" s="656"/>
      <c r="C354" s="572">
        <f>C347+1</f>
        <v>51</v>
      </c>
      <c r="D354" s="573" t="str">
        <f>'AME Lean Sensei Questions'!I354</f>
        <v>B</v>
      </c>
      <c r="E354" s="284">
        <f>IF(D354="A+",5,IF(D354="A",4,IF(D354="B",3,IF(D354="C",2,IF(D354="D",1,IF(D354="F",0," "))))))</f>
        <v>3</v>
      </c>
      <c r="F354" s="85"/>
      <c r="G354" s="85"/>
    </row>
    <row r="355" spans="1:7" ht="15.75" customHeight="1">
      <c r="A355" s="672"/>
      <c r="B355" s="656"/>
      <c r="C355" s="573"/>
      <c r="D355" s="573"/>
      <c r="E355" s="285"/>
      <c r="F355" s="85"/>
      <c r="G355" s="85"/>
    </row>
    <row r="356" spans="1:7" ht="15.75" customHeight="1">
      <c r="A356" s="672"/>
      <c r="B356" s="656"/>
      <c r="C356" s="573"/>
      <c r="D356" s="573"/>
      <c r="E356" s="285"/>
      <c r="F356" s="85"/>
      <c r="G356" s="85"/>
    </row>
    <row r="357" spans="1:7" ht="15.75" customHeight="1">
      <c r="A357" s="672"/>
      <c r="B357" s="656"/>
      <c r="C357" s="573"/>
      <c r="D357" s="573"/>
      <c r="E357" s="285"/>
      <c r="F357" s="85"/>
      <c r="G357" s="85"/>
    </row>
    <row r="358" spans="1:7" ht="15.75" customHeight="1">
      <c r="A358" s="894"/>
      <c r="B358" s="656"/>
      <c r="C358" s="573"/>
      <c r="D358" s="573"/>
      <c r="E358" s="285"/>
      <c r="F358" s="85"/>
      <c r="G358" s="85"/>
    </row>
    <row r="359" spans="1:7" ht="16.5" customHeight="1" thickBot="1">
      <c r="A359" s="894"/>
      <c r="B359" s="656"/>
      <c r="C359" s="879"/>
      <c r="D359" s="879"/>
      <c r="E359" s="892"/>
      <c r="F359" s="85"/>
      <c r="G359" s="85"/>
    </row>
    <row r="360" spans="1:7" ht="32.25" thickBot="1">
      <c r="A360" s="292"/>
      <c r="B360" s="287"/>
      <c r="C360" s="53"/>
      <c r="D360" s="45"/>
      <c r="E360" s="288">
        <f>SUM(E340:E359)</f>
        <v>12</v>
      </c>
      <c r="F360" s="77">
        <v>5</v>
      </c>
      <c r="G360" s="289">
        <f>E360*F360</f>
        <v>60</v>
      </c>
    </row>
    <row r="361" spans="1:7" ht="15.75" customHeight="1">
      <c r="A361" s="670" t="s">
        <v>978</v>
      </c>
      <c r="B361" s="654" t="s">
        <v>979</v>
      </c>
      <c r="C361" s="572">
        <f>C354+1</f>
        <v>52</v>
      </c>
      <c r="D361" s="573" t="str">
        <f>'AME Lean Sensei Questions'!I361</f>
        <v>C</v>
      </c>
      <c r="E361" s="284">
        <f>IF(D361="A+",5,IF(D361="A",4,IF(D361="B",3,IF(D361="C",2,IF(D361="D",1,IF(D361="F",0," "))))))</f>
        <v>2</v>
      </c>
      <c r="F361" s="16"/>
      <c r="G361" s="84"/>
    </row>
    <row r="362" spans="1:7" ht="15.75" customHeight="1">
      <c r="A362" s="633"/>
      <c r="B362" s="655"/>
      <c r="C362" s="573"/>
      <c r="D362" s="573"/>
      <c r="E362" s="285"/>
      <c r="F362" s="16"/>
      <c r="G362" s="85"/>
    </row>
    <row r="363" spans="1:7" ht="15.75" customHeight="1">
      <c r="A363" s="633"/>
      <c r="B363" s="655"/>
      <c r="C363" s="573"/>
      <c r="D363" s="573"/>
      <c r="E363" s="285"/>
      <c r="F363" s="16"/>
      <c r="G363" s="85"/>
    </row>
    <row r="364" spans="1:7" ht="15.75" customHeight="1">
      <c r="A364" s="633"/>
      <c r="B364" s="655"/>
      <c r="C364" s="573"/>
      <c r="D364" s="573"/>
      <c r="E364" s="285"/>
      <c r="F364" s="16"/>
      <c r="G364" s="85"/>
    </row>
    <row r="365" spans="1:7" ht="15.75" customHeight="1">
      <c r="A365" s="633"/>
      <c r="B365" s="656"/>
      <c r="C365" s="573"/>
      <c r="D365" s="573"/>
      <c r="E365" s="285"/>
      <c r="F365" s="16"/>
      <c r="G365" s="85"/>
    </row>
    <row r="366" spans="1:7" ht="16.5" customHeight="1" thickBot="1">
      <c r="A366" s="633"/>
      <c r="B366" s="656"/>
      <c r="C366" s="879"/>
      <c r="D366" s="879"/>
      <c r="E366" s="892"/>
      <c r="F366" s="16"/>
      <c r="G366" s="85"/>
    </row>
    <row r="367" spans="1:7" ht="16.5" thickBot="1">
      <c r="A367" s="633"/>
      <c r="B367" s="656"/>
      <c r="C367" s="53"/>
      <c r="D367" s="45"/>
      <c r="E367" s="45"/>
      <c r="F367" s="16"/>
      <c r="G367" s="85"/>
    </row>
    <row r="368" spans="1:7" ht="15.75" customHeight="1">
      <c r="A368" s="633"/>
      <c r="B368" s="656"/>
      <c r="C368" s="572">
        <f>C361+1</f>
        <v>53</v>
      </c>
      <c r="D368" s="573" t="str">
        <f>'AME Lean Sensei Questions'!I368</f>
        <v>D</v>
      </c>
      <c r="E368" s="284">
        <f>IF(D368="A+",5,IF(D368="A",4,IF(D368="B",3,IF(D368="C",2,IF(D368="D",1,IF(D368="F",0," "))))))</f>
        <v>1</v>
      </c>
      <c r="F368" s="16"/>
      <c r="G368" s="85"/>
    </row>
    <row r="369" spans="1:7" ht="15.75" customHeight="1">
      <c r="A369" s="633"/>
      <c r="B369" s="656"/>
      <c r="C369" s="573"/>
      <c r="D369" s="573"/>
      <c r="E369" s="285"/>
      <c r="F369" s="16"/>
      <c r="G369" s="85"/>
    </row>
    <row r="370" spans="1:7" ht="15.75" customHeight="1">
      <c r="A370" s="633"/>
      <c r="B370" s="656"/>
      <c r="C370" s="573"/>
      <c r="D370" s="573"/>
      <c r="E370" s="285"/>
      <c r="F370" s="16"/>
      <c r="G370" s="85"/>
    </row>
    <row r="371" spans="1:7" ht="15.75" customHeight="1">
      <c r="A371" s="633"/>
      <c r="B371" s="656"/>
      <c r="C371" s="573"/>
      <c r="D371" s="573"/>
      <c r="E371" s="285"/>
      <c r="F371" s="16"/>
      <c r="G371" s="85"/>
    </row>
    <row r="372" spans="1:7" ht="15.75" customHeight="1">
      <c r="A372" s="633"/>
      <c r="B372" s="656"/>
      <c r="C372" s="573"/>
      <c r="D372" s="573"/>
      <c r="E372" s="285"/>
      <c r="F372" s="16"/>
      <c r="G372" s="85"/>
    </row>
    <row r="373" spans="1:7" ht="16.5" customHeight="1" thickBot="1">
      <c r="A373" s="633"/>
      <c r="B373" s="656"/>
      <c r="C373" s="879"/>
      <c r="D373" s="879"/>
      <c r="E373" s="892"/>
      <c r="F373" s="16"/>
      <c r="G373" s="85"/>
    </row>
    <row r="374" spans="1:7" ht="16.5" thickBot="1">
      <c r="A374" s="633"/>
      <c r="B374" s="656"/>
      <c r="C374" s="53"/>
      <c r="D374" s="45"/>
      <c r="E374" s="45"/>
      <c r="F374" s="16"/>
      <c r="G374" s="85"/>
    </row>
    <row r="375" spans="1:7" ht="15.75" customHeight="1">
      <c r="A375" s="633"/>
      <c r="B375" s="656"/>
      <c r="C375" s="572">
        <f>C368+1</f>
        <v>54</v>
      </c>
      <c r="D375" s="573" t="str">
        <f>'AME Lean Sensei Questions'!I375</f>
        <v>F</v>
      </c>
      <c r="E375" s="284">
        <f>IF(D375="A+",5,IF(D375="A",4,IF(D375="B",3,IF(D375="C",2,IF(D375="D",1,IF(D375="F",0," "))))))</f>
        <v>0</v>
      </c>
      <c r="F375" s="16"/>
      <c r="G375" s="85"/>
    </row>
    <row r="376" spans="1:7" ht="15.75" customHeight="1">
      <c r="A376" s="633"/>
      <c r="B376" s="656"/>
      <c r="C376" s="573"/>
      <c r="D376" s="573"/>
      <c r="E376" s="285"/>
      <c r="F376" s="16"/>
      <c r="G376" s="85"/>
    </row>
    <row r="377" spans="1:7" ht="15.75" customHeight="1">
      <c r="A377" s="633"/>
      <c r="B377" s="656"/>
      <c r="C377" s="573"/>
      <c r="D377" s="573"/>
      <c r="E377" s="285"/>
      <c r="F377" s="16"/>
      <c r="G377" s="85"/>
    </row>
    <row r="378" spans="1:7" ht="15.75" customHeight="1">
      <c r="A378" s="633"/>
      <c r="B378" s="656"/>
      <c r="C378" s="573"/>
      <c r="D378" s="573"/>
      <c r="E378" s="285"/>
      <c r="F378" s="16"/>
      <c r="G378" s="85"/>
    </row>
    <row r="379" spans="1:7" ht="15.75" customHeight="1">
      <c r="A379" s="633"/>
      <c r="B379" s="656"/>
      <c r="C379" s="573"/>
      <c r="D379" s="573"/>
      <c r="E379" s="285"/>
      <c r="F379" s="16"/>
      <c r="G379" s="85"/>
    </row>
    <row r="380" spans="1:7" ht="16.5" customHeight="1" thickBot="1">
      <c r="A380" s="633"/>
      <c r="B380" s="656"/>
      <c r="C380" s="879"/>
      <c r="D380" s="879"/>
      <c r="E380" s="892"/>
      <c r="F380" s="16"/>
      <c r="G380" s="85"/>
    </row>
    <row r="381" spans="1:7" ht="16.5" thickBot="1">
      <c r="A381" s="633"/>
      <c r="B381" s="656"/>
      <c r="C381" s="53"/>
      <c r="D381" s="45"/>
      <c r="E381" s="45"/>
      <c r="F381" s="16"/>
      <c r="G381" s="85"/>
    </row>
    <row r="382" spans="1:7" ht="15.75" customHeight="1">
      <c r="A382" s="633"/>
      <c r="B382" s="656"/>
      <c r="C382" s="572">
        <f>C375+1</f>
        <v>55</v>
      </c>
      <c r="D382" s="573" t="str">
        <f>'AME Lean Sensei Questions'!I382</f>
        <v>A+</v>
      </c>
      <c r="E382" s="284">
        <f>IF(D382="A+",5,IF(D382="A",4,IF(D382="B",3,IF(D382="C",2,IF(D382="D",1,IF(D382="F",0," "))))))</f>
        <v>5</v>
      </c>
      <c r="F382" s="16"/>
      <c r="G382" s="85"/>
    </row>
    <row r="383" spans="1:7" ht="15.75" customHeight="1">
      <c r="A383" s="633"/>
      <c r="B383" s="656"/>
      <c r="C383" s="573"/>
      <c r="D383" s="573"/>
      <c r="E383" s="285"/>
      <c r="F383" s="16"/>
      <c r="G383" s="85"/>
    </row>
    <row r="384" spans="1:7" ht="15.75" customHeight="1">
      <c r="A384" s="633"/>
      <c r="B384" s="656"/>
      <c r="C384" s="573"/>
      <c r="D384" s="573"/>
      <c r="E384" s="285"/>
      <c r="F384" s="16"/>
      <c r="G384" s="85"/>
    </row>
    <row r="385" spans="1:7" ht="15.75" customHeight="1">
      <c r="A385" s="633"/>
      <c r="B385" s="656"/>
      <c r="C385" s="573"/>
      <c r="D385" s="573"/>
      <c r="E385" s="285"/>
      <c r="F385" s="16"/>
      <c r="G385" s="85"/>
    </row>
    <row r="386" spans="1:7" ht="15.75" customHeight="1">
      <c r="A386" s="633"/>
      <c r="B386" s="656"/>
      <c r="C386" s="573"/>
      <c r="D386" s="573"/>
      <c r="E386" s="285"/>
      <c r="F386" s="16"/>
      <c r="G386" s="85"/>
    </row>
    <row r="387" spans="1:7" ht="16.5" customHeight="1" thickBot="1">
      <c r="A387" s="633"/>
      <c r="B387" s="656"/>
      <c r="C387" s="879"/>
      <c r="D387" s="879"/>
      <c r="E387" s="892"/>
      <c r="F387" s="16"/>
      <c r="G387" s="107"/>
    </row>
    <row r="388" spans="1:7" ht="32.25" thickBot="1">
      <c r="A388" s="633"/>
      <c r="B388" s="287"/>
      <c r="C388" s="53"/>
      <c r="D388" s="45"/>
      <c r="E388" s="288">
        <f>SUM(E361:E387)</f>
        <v>8</v>
      </c>
      <c r="F388" s="77">
        <v>2.5</v>
      </c>
      <c r="G388" s="289">
        <f>E388*F388</f>
        <v>20</v>
      </c>
    </row>
    <row r="389" spans="1:7" ht="15.75" customHeight="1">
      <c r="A389" s="633"/>
      <c r="B389" s="654" t="s">
        <v>1007</v>
      </c>
      <c r="C389" s="572">
        <f>C382+1</f>
        <v>56</v>
      </c>
      <c r="D389" s="573" t="str">
        <f>'AME Lean Sensei Questions'!I389</f>
        <v>A</v>
      </c>
      <c r="E389" s="284">
        <f>IF(D389="A+",5,IF(D389="A",4,IF(D389="B",3,IF(D389="C",2,IF(D389="D",1,IF(D389="F",0," "))))))</f>
        <v>4</v>
      </c>
      <c r="F389" s="16"/>
      <c r="G389" s="84"/>
    </row>
    <row r="390" spans="1:7" ht="15.75" customHeight="1">
      <c r="A390" s="633"/>
      <c r="B390" s="655"/>
      <c r="C390" s="573"/>
      <c r="D390" s="573"/>
      <c r="E390" s="285"/>
      <c r="F390" s="16"/>
      <c r="G390" s="85"/>
    </row>
    <row r="391" spans="1:7" ht="15.75" customHeight="1">
      <c r="A391" s="633"/>
      <c r="B391" s="655"/>
      <c r="C391" s="573"/>
      <c r="D391" s="573"/>
      <c r="E391" s="285"/>
      <c r="F391" s="16"/>
      <c r="G391" s="85"/>
    </row>
    <row r="392" spans="1:7" ht="15.75" customHeight="1">
      <c r="A392" s="633"/>
      <c r="B392" s="656"/>
      <c r="C392" s="573"/>
      <c r="D392" s="573"/>
      <c r="E392" s="285"/>
      <c r="F392" s="16"/>
      <c r="G392" s="85"/>
    </row>
    <row r="393" spans="1:7" ht="15.75" customHeight="1">
      <c r="A393" s="633"/>
      <c r="B393" s="656"/>
      <c r="C393" s="573"/>
      <c r="D393" s="573"/>
      <c r="E393" s="285"/>
      <c r="F393" s="16"/>
      <c r="G393" s="85"/>
    </row>
    <row r="394" spans="1:7" ht="16.5" customHeight="1" thickBot="1">
      <c r="A394" s="633"/>
      <c r="B394" s="656"/>
      <c r="C394" s="879"/>
      <c r="D394" s="879"/>
      <c r="E394" s="892"/>
      <c r="F394" s="16"/>
      <c r="G394" s="85"/>
    </row>
    <row r="395" spans="1:7" ht="16.5" thickBot="1">
      <c r="A395" s="633"/>
      <c r="B395" s="656"/>
      <c r="C395" s="53"/>
      <c r="D395" s="45"/>
      <c r="E395" s="45"/>
      <c r="F395" s="16"/>
      <c r="G395" s="85"/>
    </row>
    <row r="396" spans="1:7" ht="15.75" customHeight="1">
      <c r="A396" s="633"/>
      <c r="B396" s="656"/>
      <c r="C396" s="572">
        <f>C389+1</f>
        <v>57</v>
      </c>
      <c r="D396" s="573" t="str">
        <f>'AME Lean Sensei Questions'!I396</f>
        <v>B</v>
      </c>
      <c r="E396" s="284">
        <f>IF(D396="A+",5,IF(D396="A",4,IF(D396="B",3,IF(D396="C",2,IF(D396="D",1,IF(D396="F",0," "))))))</f>
        <v>3</v>
      </c>
      <c r="F396" s="16"/>
      <c r="G396" s="85"/>
    </row>
    <row r="397" spans="1:7" ht="15.75" customHeight="1">
      <c r="A397" s="633"/>
      <c r="B397" s="656"/>
      <c r="C397" s="573"/>
      <c r="D397" s="573"/>
      <c r="E397" s="285"/>
      <c r="F397" s="16"/>
      <c r="G397" s="85"/>
    </row>
    <row r="398" spans="1:7" ht="15.75" customHeight="1">
      <c r="A398" s="633"/>
      <c r="B398" s="656"/>
      <c r="C398" s="573"/>
      <c r="D398" s="573"/>
      <c r="E398" s="285"/>
      <c r="F398" s="16"/>
      <c r="G398" s="85"/>
    </row>
    <row r="399" spans="1:7" ht="15.75" customHeight="1">
      <c r="A399" s="633"/>
      <c r="B399" s="656"/>
      <c r="C399" s="573"/>
      <c r="D399" s="573"/>
      <c r="E399" s="285"/>
      <c r="F399" s="16"/>
      <c r="G399" s="85"/>
    </row>
    <row r="400" spans="1:7" ht="15.75" customHeight="1">
      <c r="A400" s="633"/>
      <c r="B400" s="656"/>
      <c r="C400" s="573"/>
      <c r="D400" s="573"/>
      <c r="E400" s="285"/>
      <c r="F400" s="16"/>
      <c r="G400" s="85"/>
    </row>
    <row r="401" spans="1:7" ht="16.5" customHeight="1" thickBot="1">
      <c r="A401" s="633"/>
      <c r="B401" s="656"/>
      <c r="C401" s="879"/>
      <c r="D401" s="879"/>
      <c r="E401" s="892"/>
      <c r="F401" s="16"/>
      <c r="G401" s="85"/>
    </row>
    <row r="402" spans="1:7" ht="16.5" thickBot="1">
      <c r="A402" s="633"/>
      <c r="B402" s="656"/>
      <c r="C402" s="53"/>
      <c r="D402" s="45"/>
      <c r="E402" s="45"/>
      <c r="F402" s="16"/>
      <c r="G402" s="85"/>
    </row>
    <row r="403" spans="1:7" ht="15.75" customHeight="1">
      <c r="A403" s="633"/>
      <c r="B403" s="656"/>
      <c r="C403" s="572">
        <f>C396+1</f>
        <v>58</v>
      </c>
      <c r="D403" s="573" t="str">
        <f>'AME Lean Sensei Questions'!I403</f>
        <v>C</v>
      </c>
      <c r="E403" s="284">
        <f>IF(D403="A+",5,IF(D403="A",4,IF(D403="B",3,IF(D403="C",2,IF(D403="D",1,IF(D403="F",0," "))))))</f>
        <v>2</v>
      </c>
      <c r="F403" s="16"/>
      <c r="G403" s="85"/>
    </row>
    <row r="404" spans="1:7" ht="15.75" customHeight="1">
      <c r="A404" s="633"/>
      <c r="B404" s="656"/>
      <c r="C404" s="573"/>
      <c r="D404" s="573"/>
      <c r="E404" s="285"/>
      <c r="F404" s="16"/>
      <c r="G404" s="85"/>
    </row>
    <row r="405" spans="1:7" ht="15.75" customHeight="1">
      <c r="A405" s="633"/>
      <c r="B405" s="656"/>
      <c r="C405" s="573"/>
      <c r="D405" s="573"/>
      <c r="E405" s="285"/>
      <c r="F405" s="16"/>
      <c r="G405" s="85"/>
    </row>
    <row r="406" spans="1:7" ht="15.75" customHeight="1">
      <c r="A406" s="633"/>
      <c r="B406" s="656"/>
      <c r="C406" s="573"/>
      <c r="D406" s="573"/>
      <c r="E406" s="285"/>
      <c r="F406" s="16"/>
      <c r="G406" s="85"/>
    </row>
    <row r="407" spans="1:7" ht="15.75" customHeight="1">
      <c r="A407" s="633"/>
      <c r="B407" s="656"/>
      <c r="C407" s="573"/>
      <c r="D407" s="573"/>
      <c r="E407" s="285"/>
      <c r="F407" s="16"/>
      <c r="G407" s="85"/>
    </row>
    <row r="408" spans="1:7" ht="16.5" customHeight="1" thickBot="1">
      <c r="A408" s="633"/>
      <c r="B408" s="656"/>
      <c r="C408" s="879"/>
      <c r="D408" s="879"/>
      <c r="E408" s="892"/>
      <c r="F408" s="16"/>
      <c r="G408" s="107"/>
    </row>
    <row r="409" spans="1:7" ht="32.25" thickBot="1">
      <c r="A409" s="633"/>
      <c r="B409" s="297" t="s">
        <v>1087</v>
      </c>
      <c r="C409" s="53"/>
      <c r="D409" s="45"/>
      <c r="E409" s="288">
        <f>SUM(E389:E408)</f>
        <v>9</v>
      </c>
      <c r="F409" s="77">
        <v>3.3334999999999999</v>
      </c>
      <c r="G409" s="289">
        <f>E409*F409</f>
        <v>30.0015</v>
      </c>
    </row>
    <row r="410" spans="1:7" ht="15.75" customHeight="1">
      <c r="A410" s="633"/>
      <c r="B410" s="654" t="s">
        <v>1029</v>
      </c>
      <c r="C410" s="572">
        <f>C403+1</f>
        <v>59</v>
      </c>
      <c r="D410" s="573" t="str">
        <f>'AME Lean Sensei Questions'!I410</f>
        <v>D</v>
      </c>
      <c r="E410" s="284">
        <f>IF(D410="A+",5,IF(D410="A",4,IF(D410="B",3,IF(D410="C",2,IF(D410="D",1,IF(D410="F",0," "))))))</f>
        <v>1</v>
      </c>
      <c r="F410" s="16"/>
      <c r="G410" s="84"/>
    </row>
    <row r="411" spans="1:7" ht="15.75" customHeight="1">
      <c r="A411" s="633"/>
      <c r="B411" s="655"/>
      <c r="C411" s="573"/>
      <c r="D411" s="573"/>
      <c r="E411" s="285"/>
      <c r="F411" s="16"/>
      <c r="G411" s="85"/>
    </row>
    <row r="412" spans="1:7" ht="15.75" customHeight="1">
      <c r="A412" s="633"/>
      <c r="B412" s="655"/>
      <c r="C412" s="573"/>
      <c r="D412" s="573"/>
      <c r="E412" s="285"/>
      <c r="F412" s="16"/>
      <c r="G412" s="85"/>
    </row>
    <row r="413" spans="1:7" ht="15.75" customHeight="1">
      <c r="A413" s="633"/>
      <c r="B413" s="655"/>
      <c r="C413" s="573"/>
      <c r="D413" s="573"/>
      <c r="E413" s="285"/>
      <c r="F413" s="16"/>
      <c r="G413" s="85"/>
    </row>
    <row r="414" spans="1:7" ht="15.75" customHeight="1">
      <c r="A414" s="633"/>
      <c r="B414" s="656"/>
      <c r="C414" s="573"/>
      <c r="D414" s="573"/>
      <c r="E414" s="285"/>
      <c r="F414" s="16"/>
      <c r="G414" s="85"/>
    </row>
    <row r="415" spans="1:7" ht="16.5" customHeight="1" thickBot="1">
      <c r="A415" s="633"/>
      <c r="B415" s="656"/>
      <c r="C415" s="879"/>
      <c r="D415" s="879"/>
      <c r="E415" s="892"/>
      <c r="F415" s="16"/>
      <c r="G415" s="85"/>
    </row>
    <row r="416" spans="1:7" ht="16.5" thickBot="1">
      <c r="A416" s="633"/>
      <c r="B416" s="656"/>
      <c r="C416" s="53"/>
      <c r="D416" s="45"/>
      <c r="E416" s="45"/>
      <c r="F416" s="16"/>
      <c r="G416" s="85"/>
    </row>
    <row r="417" spans="1:7" ht="15.75" customHeight="1">
      <c r="A417" s="633"/>
      <c r="B417" s="656"/>
      <c r="C417" s="572">
        <f>C410+1</f>
        <v>60</v>
      </c>
      <c r="D417" s="573" t="str">
        <f>'AME Lean Sensei Questions'!I417</f>
        <v>F</v>
      </c>
      <c r="E417" s="284">
        <f>IF(D417="A+",5,IF(D417="A",4,IF(D417="B",3,IF(D417="C",2,IF(D417="D",1,IF(D417="F",0," "))))))</f>
        <v>0</v>
      </c>
      <c r="F417" s="16"/>
      <c r="G417" s="85"/>
    </row>
    <row r="418" spans="1:7" ht="15.75" customHeight="1">
      <c r="A418" s="633"/>
      <c r="B418" s="656"/>
      <c r="C418" s="573"/>
      <c r="D418" s="573"/>
      <c r="E418" s="285"/>
      <c r="F418" s="16"/>
      <c r="G418" s="85"/>
    </row>
    <row r="419" spans="1:7" ht="15.75" customHeight="1">
      <c r="A419" s="633"/>
      <c r="B419" s="656"/>
      <c r="C419" s="573"/>
      <c r="D419" s="573"/>
      <c r="E419" s="285"/>
      <c r="F419" s="16"/>
      <c r="G419" s="85"/>
    </row>
    <row r="420" spans="1:7" ht="15.75" customHeight="1">
      <c r="A420" s="633"/>
      <c r="B420" s="656"/>
      <c r="C420" s="573"/>
      <c r="D420" s="573"/>
      <c r="E420" s="285"/>
      <c r="F420" s="16"/>
      <c r="G420" s="85"/>
    </row>
    <row r="421" spans="1:7" ht="15.75" customHeight="1">
      <c r="A421" s="633"/>
      <c r="B421" s="656"/>
      <c r="C421" s="573"/>
      <c r="D421" s="573"/>
      <c r="E421" s="285"/>
      <c r="F421" s="16"/>
      <c r="G421" s="85"/>
    </row>
    <row r="422" spans="1:7" ht="16.5" customHeight="1" thickBot="1">
      <c r="A422" s="633"/>
      <c r="B422" s="656"/>
      <c r="C422" s="879"/>
      <c r="D422" s="879"/>
      <c r="E422" s="892"/>
      <c r="F422" s="16"/>
      <c r="G422" s="85"/>
    </row>
    <row r="423" spans="1:7" ht="16.5" thickBot="1">
      <c r="A423" s="633"/>
      <c r="B423" s="656"/>
      <c r="C423" s="53"/>
      <c r="D423" s="45"/>
      <c r="E423" s="45"/>
      <c r="F423" s="16"/>
      <c r="G423" s="85"/>
    </row>
    <row r="424" spans="1:7" ht="15.75" customHeight="1">
      <c r="A424" s="633"/>
      <c r="B424" s="656"/>
      <c r="C424" s="572">
        <f>C417+1</f>
        <v>61</v>
      </c>
      <c r="D424" s="573" t="str">
        <f>'AME Lean Sensei Questions'!I424</f>
        <v>A+</v>
      </c>
      <c r="E424" s="284">
        <f>IF(D424="A+",5,IF(D424="A",4,IF(D424="B",3,IF(D424="C",2,IF(D424="D",1,IF(D424="F",0," "))))))</f>
        <v>5</v>
      </c>
      <c r="F424" s="16"/>
      <c r="G424" s="85"/>
    </row>
    <row r="425" spans="1:7" ht="15.75" customHeight="1">
      <c r="A425" s="633"/>
      <c r="B425" s="656"/>
      <c r="C425" s="573"/>
      <c r="D425" s="573"/>
      <c r="E425" s="285"/>
      <c r="F425" s="16"/>
      <c r="G425" s="85"/>
    </row>
    <row r="426" spans="1:7" ht="15.75" customHeight="1">
      <c r="A426" s="633"/>
      <c r="B426" s="656"/>
      <c r="C426" s="573"/>
      <c r="D426" s="573"/>
      <c r="E426" s="285"/>
      <c r="F426" s="16"/>
      <c r="G426" s="85"/>
    </row>
    <row r="427" spans="1:7" ht="15.75" customHeight="1">
      <c r="A427" s="633"/>
      <c r="B427" s="656"/>
      <c r="C427" s="573"/>
      <c r="D427" s="573"/>
      <c r="E427" s="285"/>
      <c r="F427" s="16"/>
      <c r="G427" s="85"/>
    </row>
    <row r="428" spans="1:7" ht="15.75" customHeight="1">
      <c r="A428" s="633"/>
      <c r="B428" s="656"/>
      <c r="C428" s="573"/>
      <c r="D428" s="573"/>
      <c r="E428" s="285"/>
      <c r="F428" s="16"/>
      <c r="G428" s="85"/>
    </row>
    <row r="429" spans="1:7" ht="16.5" customHeight="1" thickBot="1">
      <c r="A429" s="633"/>
      <c r="B429" s="656"/>
      <c r="C429" s="879"/>
      <c r="D429" s="879"/>
      <c r="E429" s="892"/>
      <c r="F429" s="16"/>
      <c r="G429" s="85"/>
    </row>
    <row r="430" spans="1:7" ht="16.5" thickBot="1">
      <c r="A430" s="633"/>
      <c r="B430" s="662"/>
      <c r="C430" s="53"/>
      <c r="D430" s="45"/>
      <c r="E430" s="45"/>
      <c r="F430" s="16"/>
      <c r="G430" s="85"/>
    </row>
    <row r="431" spans="1:7" ht="15.75" customHeight="1">
      <c r="A431" s="633"/>
      <c r="B431" s="662"/>
      <c r="C431" s="572">
        <f>C424+1</f>
        <v>62</v>
      </c>
      <c r="D431" s="573" t="str">
        <f>'AME Lean Sensei Questions'!I431</f>
        <v>A</v>
      </c>
      <c r="E431" s="284">
        <f>IF(D431="A+",5,IF(D431="A",4,IF(D431="B",3,IF(D431="C",2,IF(D431="D",1,IF(D431="F",0," "))))))</f>
        <v>4</v>
      </c>
      <c r="F431" s="16"/>
      <c r="G431" s="85"/>
    </row>
    <row r="432" spans="1:7" ht="15.75" customHeight="1">
      <c r="A432" s="633"/>
      <c r="B432" s="662"/>
      <c r="C432" s="573"/>
      <c r="D432" s="573"/>
      <c r="E432" s="285"/>
      <c r="F432" s="16"/>
      <c r="G432" s="85"/>
    </row>
    <row r="433" spans="1:7" ht="15.75" customHeight="1">
      <c r="A433" s="633"/>
      <c r="B433" s="662"/>
      <c r="C433" s="573"/>
      <c r="D433" s="573"/>
      <c r="E433" s="285"/>
      <c r="F433" s="16"/>
      <c r="G433" s="85"/>
    </row>
    <row r="434" spans="1:7" ht="15.75" customHeight="1">
      <c r="A434" s="633"/>
      <c r="B434" s="662"/>
      <c r="C434" s="573"/>
      <c r="D434" s="573"/>
      <c r="E434" s="285"/>
      <c r="F434" s="16"/>
      <c r="G434" s="85"/>
    </row>
    <row r="435" spans="1:7" ht="15.75" customHeight="1">
      <c r="A435" s="633"/>
      <c r="B435" s="662"/>
      <c r="C435" s="573"/>
      <c r="D435" s="573"/>
      <c r="E435" s="285"/>
      <c r="F435" s="16"/>
      <c r="G435" s="85"/>
    </row>
    <row r="436" spans="1:7" ht="16.5" customHeight="1" thickBot="1">
      <c r="A436" s="633"/>
      <c r="B436" s="662"/>
      <c r="C436" s="879"/>
      <c r="D436" s="879"/>
      <c r="E436" s="892"/>
      <c r="F436" s="16"/>
      <c r="G436" s="107"/>
    </row>
    <row r="437" spans="1:7" ht="32.25" thickBot="1">
      <c r="A437" s="633"/>
      <c r="B437" s="287"/>
      <c r="C437" s="53"/>
      <c r="D437" s="45"/>
      <c r="E437" s="288">
        <f>SUM(E410:E436)</f>
        <v>10</v>
      </c>
      <c r="F437" s="77">
        <v>2.5</v>
      </c>
      <c r="G437" s="289">
        <f>E437*F437</f>
        <v>25</v>
      </c>
    </row>
    <row r="438" spans="1:7" ht="15.75" customHeight="1">
      <c r="A438" s="633"/>
      <c r="B438" s="654" t="s">
        <v>1056</v>
      </c>
      <c r="C438" s="572">
        <f>C431+1</f>
        <v>63</v>
      </c>
      <c r="D438" s="573" t="str">
        <f>'AME Lean Sensei Questions'!I438</f>
        <v>B</v>
      </c>
      <c r="E438" s="284">
        <f>IF(D438="A+",5,IF(D438="A",4,IF(D438="B",3,IF(D438="C",2,IF(D438="D",1,IF(D438="F",0," "))))))</f>
        <v>3</v>
      </c>
      <c r="F438" s="84"/>
      <c r="G438" s="84"/>
    </row>
    <row r="439" spans="1:7" ht="15.75" customHeight="1">
      <c r="A439" s="633"/>
      <c r="B439" s="655"/>
      <c r="C439" s="573"/>
      <c r="D439" s="573"/>
      <c r="E439" s="285"/>
      <c r="F439" s="85"/>
      <c r="G439" s="85"/>
    </row>
    <row r="440" spans="1:7" ht="15.75" customHeight="1">
      <c r="A440" s="633"/>
      <c r="B440" s="655"/>
      <c r="C440" s="573"/>
      <c r="D440" s="573"/>
      <c r="E440" s="285"/>
      <c r="F440" s="85"/>
      <c r="G440" s="85"/>
    </row>
    <row r="441" spans="1:7" ht="15.75" customHeight="1">
      <c r="A441" s="633"/>
      <c r="B441" s="655"/>
      <c r="C441" s="573"/>
      <c r="D441" s="573"/>
      <c r="E441" s="285"/>
      <c r="F441" s="85"/>
      <c r="G441" s="85"/>
    </row>
    <row r="442" spans="1:7" ht="15.75" customHeight="1">
      <c r="A442" s="633"/>
      <c r="B442" s="655"/>
      <c r="C442" s="573"/>
      <c r="D442" s="573"/>
      <c r="E442" s="285"/>
      <c r="F442" s="85"/>
      <c r="G442" s="85"/>
    </row>
    <row r="443" spans="1:7" ht="16.5" customHeight="1" thickBot="1">
      <c r="A443" s="633"/>
      <c r="B443" s="656"/>
      <c r="C443" s="879"/>
      <c r="D443" s="879"/>
      <c r="E443" s="892"/>
      <c r="F443" s="85"/>
      <c r="G443" s="85"/>
    </row>
    <row r="444" spans="1:7" ht="16.5" thickBot="1">
      <c r="A444" s="633"/>
      <c r="B444" s="656"/>
      <c r="C444" s="53"/>
      <c r="D444" s="45"/>
      <c r="E444" s="45"/>
      <c r="F444" s="85"/>
      <c r="G444" s="85"/>
    </row>
    <row r="445" spans="1:7" ht="15.75" customHeight="1">
      <c r="A445" s="633"/>
      <c r="B445" s="656"/>
      <c r="C445" s="572">
        <f>C438+1</f>
        <v>64</v>
      </c>
      <c r="D445" s="573" t="str">
        <f>'AME Lean Sensei Questions'!I445</f>
        <v>C</v>
      </c>
      <c r="E445" s="284">
        <f>IF(D445="A+",5,IF(D445="A",4,IF(D445="B",3,IF(D445="C",2,IF(D445="D",1,IF(D445="F",0," "))))))</f>
        <v>2</v>
      </c>
      <c r="F445" s="85"/>
      <c r="G445" s="85"/>
    </row>
    <row r="446" spans="1:7" ht="15.75" customHeight="1">
      <c r="A446" s="633"/>
      <c r="B446" s="656"/>
      <c r="C446" s="573"/>
      <c r="D446" s="573"/>
      <c r="E446" s="285"/>
      <c r="F446" s="85"/>
      <c r="G446" s="85"/>
    </row>
    <row r="447" spans="1:7" ht="15.75" customHeight="1">
      <c r="A447" s="633"/>
      <c r="B447" s="656"/>
      <c r="C447" s="573"/>
      <c r="D447" s="573"/>
      <c r="E447" s="285"/>
      <c r="F447" s="85"/>
      <c r="G447" s="85"/>
    </row>
    <row r="448" spans="1:7" ht="15.75" customHeight="1">
      <c r="A448" s="633"/>
      <c r="B448" s="656"/>
      <c r="C448" s="573"/>
      <c r="D448" s="573"/>
      <c r="E448" s="285"/>
      <c r="F448" s="85"/>
      <c r="G448" s="85"/>
    </row>
    <row r="449" spans="1:9" ht="15.75" customHeight="1">
      <c r="A449" s="633"/>
      <c r="B449" s="656"/>
      <c r="C449" s="573"/>
      <c r="D449" s="573"/>
      <c r="E449" s="285"/>
      <c r="F449" s="85"/>
      <c r="G449" s="85"/>
    </row>
    <row r="450" spans="1:9" ht="16.5" customHeight="1" thickBot="1">
      <c r="A450" s="633"/>
      <c r="B450" s="656"/>
      <c r="C450" s="879"/>
      <c r="D450" s="879"/>
      <c r="E450" s="892"/>
      <c r="F450" s="85"/>
      <c r="G450" s="85"/>
    </row>
    <row r="451" spans="1:9" ht="16.5" thickBot="1">
      <c r="A451" s="633"/>
      <c r="B451" s="656"/>
      <c r="C451" s="53"/>
      <c r="D451" s="45"/>
      <c r="E451" s="45"/>
      <c r="F451" s="85"/>
      <c r="G451" s="85"/>
    </row>
    <row r="452" spans="1:9" ht="15.75" customHeight="1">
      <c r="A452" s="633"/>
      <c r="B452" s="656"/>
      <c r="C452" s="572">
        <f>C445+1</f>
        <v>65</v>
      </c>
      <c r="D452" s="573" t="str">
        <f>'AME Lean Sensei Questions'!I452</f>
        <v>D</v>
      </c>
      <c r="E452" s="284">
        <f>IF(D452="A+",5,IF(D452="A",4,IF(D452="B",3,IF(D452="C",2,IF(D452="D",1,IF(D452="F",0," "))))))</f>
        <v>1</v>
      </c>
      <c r="F452" s="85"/>
      <c r="G452" s="85"/>
    </row>
    <row r="453" spans="1:9" ht="15.75" customHeight="1">
      <c r="A453" s="633"/>
      <c r="B453" s="656"/>
      <c r="C453" s="573"/>
      <c r="D453" s="573"/>
      <c r="E453" s="285"/>
      <c r="F453" s="85"/>
      <c r="G453" s="85"/>
    </row>
    <row r="454" spans="1:9" ht="15.75" customHeight="1">
      <c r="A454" s="633"/>
      <c r="B454" s="656"/>
      <c r="C454" s="573"/>
      <c r="D454" s="573"/>
      <c r="E454" s="285"/>
      <c r="F454" s="85"/>
      <c r="G454" s="85"/>
    </row>
    <row r="455" spans="1:9" ht="15.75" customHeight="1">
      <c r="A455" s="633"/>
      <c r="B455" s="656"/>
      <c r="C455" s="573"/>
      <c r="D455" s="573"/>
      <c r="E455" s="285"/>
      <c r="F455" s="85"/>
      <c r="G455" s="85"/>
    </row>
    <row r="456" spans="1:9" ht="15.75" customHeight="1">
      <c r="A456" s="633"/>
      <c r="B456" s="656"/>
      <c r="C456" s="573"/>
      <c r="D456" s="573"/>
      <c r="E456" s="285"/>
      <c r="F456" s="85"/>
      <c r="G456" s="85"/>
    </row>
    <row r="457" spans="1:9" ht="16.5" customHeight="1" thickBot="1">
      <c r="A457" s="895"/>
      <c r="B457" s="657"/>
      <c r="C457" s="879"/>
      <c r="D457" s="879"/>
      <c r="E457" s="892"/>
      <c r="F457" s="107"/>
      <c r="G457" s="107"/>
    </row>
    <row r="458" spans="1:9" ht="32.25" thickBot="1">
      <c r="A458" s="57"/>
      <c r="B458" s="44"/>
      <c r="C458" s="58"/>
      <c r="D458" s="58"/>
      <c r="E458" s="288">
        <f>SUM(E438:E452)</f>
        <v>6</v>
      </c>
      <c r="F458" s="77">
        <v>3.3334999999999999</v>
      </c>
      <c r="G458" s="289">
        <f>E458*F458</f>
        <v>20.000999999999998</v>
      </c>
    </row>
    <row r="459" spans="1:9" ht="16.5" thickBot="1">
      <c r="A459" s="16"/>
      <c r="B459" s="16"/>
      <c r="C459" s="16"/>
      <c r="D459" s="16"/>
      <c r="E459" s="16"/>
      <c r="F459" s="16"/>
      <c r="G459" s="16"/>
    </row>
    <row r="460" spans="1:9" ht="32.25" thickBot="1">
      <c r="A460" s="667" t="s">
        <v>1088</v>
      </c>
      <c r="B460" s="668"/>
      <c r="C460" s="668"/>
      <c r="D460" s="668"/>
      <c r="E460" s="668"/>
      <c r="F460" s="669"/>
      <c r="G460" s="288">
        <f>SUM(G4:G459)</f>
        <v>529.4461</v>
      </c>
    </row>
    <row r="461" spans="1:9">
      <c r="A461" s="16"/>
      <c r="B461" s="16"/>
      <c r="C461" s="16"/>
      <c r="D461" s="16"/>
      <c r="E461" s="16"/>
      <c r="F461" s="16"/>
      <c r="G461" s="16"/>
      <c r="I461" s="16"/>
    </row>
    <row r="462" spans="1:9">
      <c r="A462" s="16"/>
      <c r="B462" s="16"/>
      <c r="C462" s="16"/>
      <c r="D462" s="16"/>
      <c r="E462" s="16"/>
      <c r="F462" s="16"/>
      <c r="G462" s="16"/>
      <c r="I462" s="16"/>
    </row>
    <row r="463" spans="1:9">
      <c r="A463" s="16"/>
      <c r="B463" s="16"/>
      <c r="C463" s="16"/>
      <c r="D463" s="16"/>
      <c r="E463" s="16"/>
      <c r="F463" s="16"/>
      <c r="G463" s="16"/>
      <c r="I463" s="16"/>
    </row>
    <row r="464" spans="1:9">
      <c r="A464" s="16"/>
      <c r="B464" s="16"/>
      <c r="C464" s="16"/>
      <c r="D464" s="16"/>
      <c r="E464" s="16"/>
      <c r="F464" s="16"/>
      <c r="G464" s="16"/>
      <c r="I464" s="16"/>
    </row>
    <row r="465" spans="1:9">
      <c r="A465" s="16"/>
      <c r="B465" s="16"/>
      <c r="C465" s="16"/>
      <c r="D465" s="16"/>
      <c r="E465" s="16"/>
      <c r="F465" s="16"/>
      <c r="G465" s="16"/>
      <c r="I465" s="16"/>
    </row>
    <row r="466" spans="1:9">
      <c r="A466" s="16"/>
      <c r="B466" s="16"/>
      <c r="C466" s="16"/>
      <c r="D466" s="16"/>
      <c r="E466" s="16"/>
      <c r="F466" s="16"/>
      <c r="G466" s="16"/>
      <c r="I466" s="16"/>
    </row>
    <row r="467" spans="1:9">
      <c r="A467" s="16"/>
      <c r="B467" s="16"/>
      <c r="C467" s="16"/>
      <c r="D467" s="16"/>
      <c r="E467" s="16"/>
      <c r="F467" s="16"/>
      <c r="G467" s="16"/>
      <c r="I467" s="16"/>
    </row>
    <row r="468" spans="1:9">
      <c r="A468" s="16"/>
      <c r="B468" s="16"/>
      <c r="C468" s="16"/>
      <c r="D468" s="16"/>
      <c r="E468" s="16"/>
      <c r="F468" s="16"/>
      <c r="G468" s="16"/>
      <c r="I468" s="16"/>
    </row>
    <row r="469" spans="1:9">
      <c r="A469" s="16"/>
      <c r="B469" s="16"/>
      <c r="C469" s="16"/>
      <c r="D469" s="16"/>
      <c r="E469" s="16"/>
      <c r="F469" s="16"/>
      <c r="G469" s="16"/>
      <c r="I469" s="16"/>
    </row>
    <row r="470" spans="1:9">
      <c r="A470" s="16"/>
      <c r="B470" s="16"/>
      <c r="C470" s="16"/>
      <c r="D470" s="16"/>
      <c r="E470" s="16"/>
      <c r="F470" s="16"/>
      <c r="G470" s="16"/>
      <c r="I470" s="16"/>
    </row>
    <row r="471" spans="1:9">
      <c r="A471" s="16"/>
      <c r="B471" s="16"/>
      <c r="C471" s="16"/>
      <c r="D471" s="16"/>
      <c r="E471" s="16"/>
      <c r="F471" s="16"/>
      <c r="G471" s="16"/>
      <c r="I471" s="16"/>
    </row>
    <row r="472" spans="1:9">
      <c r="A472" s="16"/>
      <c r="B472" s="16"/>
      <c r="C472" s="16"/>
      <c r="D472" s="16"/>
      <c r="E472" s="16"/>
      <c r="F472" s="16"/>
      <c r="G472" s="16"/>
      <c r="I472" s="16"/>
    </row>
    <row r="473" spans="1:9">
      <c r="A473" s="16"/>
      <c r="B473" s="16"/>
      <c r="C473" s="16"/>
      <c r="D473" s="16"/>
      <c r="E473" s="16"/>
      <c r="F473" s="16"/>
      <c r="G473" s="16"/>
      <c r="I473" s="16"/>
    </row>
    <row r="474" spans="1:9">
      <c r="A474" s="16"/>
      <c r="B474" s="16"/>
      <c r="C474" s="16"/>
      <c r="D474" s="16"/>
      <c r="E474" s="16"/>
      <c r="F474" s="16"/>
      <c r="G474" s="16"/>
      <c r="I474" s="16"/>
    </row>
    <row r="475" spans="1:9">
      <c r="A475" s="16"/>
      <c r="B475" s="16"/>
      <c r="C475" s="16"/>
      <c r="D475" s="16"/>
      <c r="E475" s="16"/>
      <c r="F475" s="16"/>
      <c r="G475" s="16"/>
      <c r="I475" s="16"/>
    </row>
    <row r="476" spans="1:9">
      <c r="A476" s="16"/>
      <c r="B476" s="16"/>
      <c r="C476" s="16"/>
      <c r="D476" s="16"/>
      <c r="E476" s="16"/>
      <c r="F476" s="16"/>
      <c r="G476" s="16"/>
      <c r="I476" s="16"/>
    </row>
    <row r="477" spans="1:9">
      <c r="A477" s="16"/>
      <c r="B477" s="16"/>
      <c r="C477" s="16"/>
      <c r="D477" s="16"/>
      <c r="E477" s="16"/>
      <c r="F477" s="16"/>
      <c r="G477" s="16"/>
      <c r="I477" s="16"/>
    </row>
    <row r="478" spans="1:9">
      <c r="A478" s="16"/>
      <c r="B478" s="16"/>
      <c r="C478" s="16"/>
      <c r="D478" s="16"/>
      <c r="E478" s="16"/>
      <c r="F478" s="16"/>
      <c r="G478" s="16"/>
      <c r="I478" s="16"/>
    </row>
    <row r="479" spans="1:9">
      <c r="A479" s="16"/>
      <c r="B479" s="16"/>
      <c r="C479" s="16"/>
      <c r="D479" s="16"/>
      <c r="E479" s="16"/>
      <c r="F479" s="16"/>
      <c r="G479" s="16"/>
      <c r="I479" s="16"/>
    </row>
    <row r="480" spans="1:9">
      <c r="A480" s="16"/>
      <c r="B480" s="16"/>
      <c r="C480" s="16"/>
      <c r="D480" s="16"/>
      <c r="E480" s="16"/>
      <c r="F480" s="16"/>
      <c r="G480" s="16"/>
      <c r="I480" s="16"/>
    </row>
    <row r="481" spans="1:9">
      <c r="A481" s="16"/>
      <c r="B481" s="16"/>
      <c r="C481" s="16"/>
      <c r="D481" s="16"/>
      <c r="E481" s="16"/>
      <c r="F481" s="16"/>
      <c r="G481" s="16"/>
      <c r="I481" s="16"/>
    </row>
    <row r="482" spans="1:9">
      <c r="A482" s="16"/>
      <c r="B482" s="16"/>
      <c r="C482" s="16"/>
      <c r="D482" s="16"/>
      <c r="E482" s="16"/>
      <c r="F482" s="16"/>
      <c r="G482" s="16"/>
      <c r="I482" s="16"/>
    </row>
    <row r="483" spans="1:9">
      <c r="A483" s="16"/>
      <c r="B483" s="16"/>
      <c r="C483" s="16"/>
      <c r="D483" s="16"/>
      <c r="E483" s="16"/>
      <c r="F483" s="16"/>
      <c r="G483" s="16"/>
      <c r="I483" s="16"/>
    </row>
    <row r="484" spans="1:9">
      <c r="A484" s="16"/>
      <c r="B484" s="16"/>
      <c r="C484" s="16"/>
      <c r="D484" s="16"/>
      <c r="E484" s="16"/>
      <c r="F484" s="16"/>
      <c r="G484" s="16"/>
      <c r="I484" s="16"/>
    </row>
    <row r="485" spans="1:9">
      <c r="A485" s="16"/>
      <c r="B485" s="16"/>
      <c r="C485" s="16"/>
      <c r="D485" s="16"/>
      <c r="E485" s="16"/>
      <c r="F485" s="16"/>
      <c r="G485" s="16"/>
      <c r="I485" s="16"/>
    </row>
    <row r="486" spans="1:9">
      <c r="A486" s="16"/>
      <c r="B486" s="16"/>
      <c r="C486" s="16"/>
      <c r="D486" s="16"/>
      <c r="E486" s="16"/>
      <c r="F486" s="16"/>
      <c r="G486" s="16"/>
      <c r="I486" s="16"/>
    </row>
    <row r="487" spans="1:9">
      <c r="A487" s="16"/>
      <c r="B487" s="16"/>
      <c r="C487" s="16"/>
      <c r="D487" s="16"/>
      <c r="E487" s="16"/>
      <c r="F487" s="16"/>
      <c r="G487" s="16"/>
      <c r="I487" s="16"/>
    </row>
    <row r="488" spans="1:9">
      <c r="A488" s="16"/>
      <c r="B488" s="16"/>
      <c r="C488" s="16"/>
      <c r="D488" s="16"/>
      <c r="E488" s="16"/>
      <c r="F488" s="16"/>
      <c r="G488" s="16"/>
      <c r="I488" s="16"/>
    </row>
    <row r="489" spans="1:9">
      <c r="A489" s="16"/>
      <c r="B489" s="16"/>
      <c r="C489" s="16"/>
      <c r="D489" s="16"/>
      <c r="E489" s="16"/>
      <c r="F489" s="16"/>
      <c r="G489" s="16"/>
      <c r="I489" s="16"/>
    </row>
    <row r="490" spans="1:9">
      <c r="A490" s="16"/>
      <c r="B490" s="16"/>
      <c r="C490" s="16"/>
      <c r="D490" s="16"/>
      <c r="E490" s="16"/>
      <c r="F490" s="16"/>
      <c r="G490" s="16"/>
      <c r="I490" s="16"/>
    </row>
    <row r="491" spans="1:9">
      <c r="A491" s="16"/>
      <c r="B491" s="16"/>
      <c r="C491" s="16"/>
      <c r="D491" s="16"/>
      <c r="E491" s="16"/>
      <c r="F491" s="16"/>
      <c r="G491" s="16"/>
      <c r="I491" s="16"/>
    </row>
    <row r="492" spans="1:9">
      <c r="A492" s="16"/>
      <c r="B492" s="16"/>
      <c r="C492" s="16"/>
      <c r="D492" s="16"/>
      <c r="E492" s="16"/>
      <c r="F492" s="16"/>
      <c r="G492" s="16"/>
      <c r="I492" s="16"/>
    </row>
    <row r="493" spans="1:9">
      <c r="A493" s="16"/>
      <c r="B493" s="16"/>
      <c r="C493" s="16"/>
      <c r="D493" s="16"/>
      <c r="E493" s="16"/>
      <c r="F493" s="16"/>
      <c r="G493" s="16"/>
      <c r="I493" s="16"/>
    </row>
    <row r="494" spans="1:9">
      <c r="A494" s="16"/>
      <c r="B494" s="16"/>
      <c r="C494" s="16"/>
      <c r="D494" s="16"/>
      <c r="E494" s="16"/>
      <c r="F494" s="16"/>
      <c r="G494" s="16"/>
      <c r="I494" s="16"/>
    </row>
    <row r="495" spans="1:9">
      <c r="A495" s="16"/>
      <c r="B495" s="16"/>
      <c r="C495" s="16"/>
      <c r="D495" s="16"/>
      <c r="E495" s="16"/>
      <c r="F495" s="16"/>
      <c r="G495" s="16"/>
      <c r="I495" s="16"/>
    </row>
    <row r="496" spans="1:9">
      <c r="A496" s="16"/>
      <c r="B496" s="16"/>
      <c r="C496" s="16"/>
      <c r="D496" s="16"/>
      <c r="E496" s="16"/>
      <c r="F496" s="16"/>
      <c r="G496" s="16"/>
      <c r="I496" s="16"/>
    </row>
    <row r="497" spans="1:9">
      <c r="A497" s="16"/>
      <c r="B497" s="16"/>
      <c r="C497" s="16"/>
      <c r="D497" s="16"/>
      <c r="E497" s="16"/>
      <c r="F497" s="16"/>
      <c r="G497" s="16"/>
      <c r="I497" s="16"/>
    </row>
    <row r="498" spans="1:9">
      <c r="A498" s="16"/>
      <c r="B498" s="16"/>
      <c r="C498" s="16"/>
      <c r="D498" s="16"/>
      <c r="E498" s="16"/>
      <c r="F498" s="16"/>
      <c r="G498" s="16"/>
      <c r="I498" s="16"/>
    </row>
    <row r="499" spans="1:9">
      <c r="A499" s="16"/>
      <c r="B499" s="16"/>
      <c r="C499" s="16"/>
      <c r="D499" s="16"/>
      <c r="E499" s="16"/>
      <c r="F499" s="16"/>
      <c r="G499" s="16"/>
      <c r="I499" s="16"/>
    </row>
    <row r="500" spans="1:9">
      <c r="A500" s="16"/>
      <c r="B500" s="16"/>
      <c r="C500" s="16"/>
      <c r="D500" s="16"/>
      <c r="E500" s="16"/>
      <c r="F500" s="16"/>
      <c r="G500" s="16"/>
      <c r="I500" s="16"/>
    </row>
    <row r="501" spans="1:9">
      <c r="A501" s="16"/>
      <c r="B501" s="16"/>
      <c r="C501" s="16"/>
      <c r="D501" s="16"/>
      <c r="E501" s="16"/>
      <c r="F501" s="16"/>
      <c r="G501" s="16"/>
      <c r="I501" s="16"/>
    </row>
    <row r="502" spans="1:9">
      <c r="A502" s="16"/>
      <c r="B502" s="16"/>
      <c r="C502" s="16"/>
      <c r="D502" s="16"/>
      <c r="E502" s="16"/>
      <c r="F502" s="16"/>
      <c r="G502" s="16"/>
      <c r="I502" s="16"/>
    </row>
    <row r="503" spans="1:9">
      <c r="A503" s="16"/>
      <c r="B503" s="16"/>
      <c r="C503" s="16"/>
      <c r="D503" s="16"/>
      <c r="E503" s="16"/>
      <c r="F503" s="16"/>
      <c r="G503" s="16"/>
      <c r="I503" s="16"/>
    </row>
    <row r="504" spans="1:9">
      <c r="A504" s="16"/>
      <c r="B504" s="16"/>
      <c r="C504" s="16"/>
      <c r="D504" s="16"/>
      <c r="E504" s="16"/>
      <c r="F504" s="16"/>
      <c r="G504" s="16"/>
      <c r="I504" s="16"/>
    </row>
    <row r="505" spans="1:9">
      <c r="A505" s="16"/>
      <c r="B505" s="16"/>
      <c r="C505" s="16"/>
      <c r="D505" s="16"/>
      <c r="E505" s="16"/>
      <c r="F505" s="16"/>
      <c r="G505" s="16"/>
      <c r="I505" s="16"/>
    </row>
    <row r="506" spans="1:9">
      <c r="A506" s="16"/>
      <c r="B506" s="16"/>
      <c r="C506" s="16"/>
      <c r="D506" s="16"/>
      <c r="E506" s="16"/>
      <c r="F506" s="16"/>
      <c r="G506" s="16"/>
      <c r="I506" s="16"/>
    </row>
    <row r="507" spans="1:9">
      <c r="A507" s="16"/>
      <c r="B507" s="16"/>
      <c r="C507" s="16"/>
      <c r="D507" s="16"/>
      <c r="E507" s="16"/>
      <c r="F507" s="16"/>
      <c r="G507" s="16"/>
      <c r="I507" s="16"/>
    </row>
    <row r="508" spans="1:9">
      <c r="A508" s="16"/>
      <c r="B508" s="16"/>
      <c r="C508" s="16"/>
      <c r="D508" s="16"/>
      <c r="E508" s="16"/>
      <c r="F508" s="16"/>
      <c r="G508" s="16"/>
      <c r="I508" s="16"/>
    </row>
    <row r="509" spans="1:9">
      <c r="A509" s="16"/>
      <c r="B509" s="16"/>
      <c r="C509" s="16"/>
      <c r="D509" s="16"/>
      <c r="E509" s="16"/>
      <c r="F509" s="16"/>
      <c r="G509" s="16"/>
      <c r="I509" s="16"/>
    </row>
    <row r="510" spans="1:9">
      <c r="A510" s="16"/>
      <c r="B510" s="16"/>
      <c r="C510" s="16"/>
      <c r="D510" s="16"/>
      <c r="E510" s="16"/>
      <c r="F510" s="16"/>
      <c r="G510" s="16"/>
      <c r="I510" s="16"/>
    </row>
    <row r="511" spans="1:9">
      <c r="A511" s="16"/>
      <c r="B511" s="16"/>
      <c r="C511" s="16"/>
      <c r="D511" s="16"/>
      <c r="E511" s="16"/>
      <c r="F511" s="16"/>
      <c r="G511" s="16"/>
      <c r="I511" s="16"/>
    </row>
    <row r="512" spans="1:9">
      <c r="A512" s="16"/>
      <c r="B512" s="16"/>
      <c r="C512" s="16"/>
      <c r="D512" s="16"/>
      <c r="E512" s="16"/>
      <c r="F512" s="16"/>
      <c r="G512" s="16"/>
      <c r="I512" s="16"/>
    </row>
    <row r="513" spans="1:9">
      <c r="A513" s="16"/>
      <c r="B513" s="16"/>
      <c r="C513" s="16"/>
      <c r="D513" s="16"/>
      <c r="E513" s="16"/>
      <c r="F513" s="16"/>
      <c r="G513" s="16"/>
      <c r="I513" s="16"/>
    </row>
    <row r="514" spans="1:9">
      <c r="A514" s="16"/>
      <c r="B514" s="16"/>
      <c r="C514" s="16"/>
      <c r="D514" s="16"/>
      <c r="E514" s="16"/>
      <c r="F514" s="16"/>
      <c r="G514" s="16"/>
      <c r="I514" s="16"/>
    </row>
    <row r="515" spans="1:9">
      <c r="A515" s="16"/>
      <c r="B515" s="16"/>
      <c r="C515" s="16"/>
      <c r="D515" s="16"/>
      <c r="E515" s="16"/>
      <c r="F515" s="16"/>
      <c r="G515" s="16"/>
      <c r="I515" s="16"/>
    </row>
    <row r="516" spans="1:9">
      <c r="A516" s="16"/>
      <c r="B516" s="16"/>
      <c r="C516" s="16"/>
      <c r="D516" s="16"/>
      <c r="E516" s="16"/>
      <c r="F516" s="16"/>
      <c r="G516" s="16"/>
      <c r="I516" s="16"/>
    </row>
    <row r="517" spans="1:9">
      <c r="A517" s="16"/>
      <c r="B517" s="16"/>
      <c r="C517" s="16"/>
      <c r="D517" s="16"/>
      <c r="E517" s="16"/>
      <c r="F517" s="16"/>
      <c r="G517" s="16"/>
      <c r="I517" s="16"/>
    </row>
    <row r="518" spans="1:9">
      <c r="A518" s="16"/>
      <c r="B518" s="16"/>
      <c r="C518" s="16"/>
      <c r="D518" s="16"/>
      <c r="E518" s="16"/>
      <c r="F518" s="16"/>
      <c r="G518" s="16"/>
      <c r="I518" s="16"/>
    </row>
    <row r="519" spans="1:9">
      <c r="A519" s="16"/>
      <c r="B519" s="16"/>
      <c r="C519" s="16"/>
      <c r="D519" s="16"/>
      <c r="E519" s="16"/>
      <c r="F519" s="16"/>
      <c r="G519" s="16"/>
      <c r="I519" s="16"/>
    </row>
    <row r="520" spans="1:9">
      <c r="A520" s="16"/>
      <c r="B520" s="16"/>
      <c r="C520" s="16"/>
      <c r="D520" s="16"/>
      <c r="E520" s="16"/>
      <c r="F520" s="16"/>
      <c r="G520" s="16"/>
      <c r="I520" s="16"/>
    </row>
    <row r="521" spans="1:9">
      <c r="A521" s="16"/>
      <c r="B521" s="16"/>
      <c r="C521" s="16"/>
      <c r="D521" s="16"/>
      <c r="E521" s="16"/>
      <c r="F521" s="16"/>
      <c r="G521" s="16"/>
      <c r="I521" s="16"/>
    </row>
    <row r="522" spans="1:9">
      <c r="A522" s="16"/>
      <c r="B522" s="16"/>
      <c r="C522" s="16"/>
      <c r="D522" s="16"/>
      <c r="E522" s="16"/>
      <c r="F522" s="16"/>
      <c r="G522" s="16"/>
      <c r="I522" s="16"/>
    </row>
    <row r="523" spans="1:9">
      <c r="A523" s="16"/>
      <c r="B523" s="16"/>
      <c r="C523" s="16"/>
      <c r="D523" s="16"/>
      <c r="E523" s="16"/>
      <c r="F523" s="16"/>
      <c r="G523" s="16"/>
      <c r="I523" s="16"/>
    </row>
    <row r="524" spans="1:9">
      <c r="A524" s="16"/>
      <c r="B524" s="16"/>
      <c r="C524" s="16"/>
      <c r="D524" s="16"/>
      <c r="E524" s="16"/>
      <c r="F524" s="16"/>
      <c r="G524" s="16"/>
      <c r="I524" s="16"/>
    </row>
    <row r="525" spans="1:9">
      <c r="A525" s="16"/>
      <c r="B525" s="16"/>
      <c r="C525" s="16"/>
      <c r="D525" s="16"/>
      <c r="E525" s="16"/>
      <c r="F525" s="16"/>
      <c r="G525" s="16"/>
      <c r="I525" s="16"/>
    </row>
    <row r="526" spans="1:9">
      <c r="A526" s="16"/>
      <c r="B526" s="16"/>
      <c r="C526" s="16"/>
      <c r="D526" s="16"/>
      <c r="E526" s="16"/>
      <c r="F526" s="16"/>
      <c r="G526" s="16"/>
      <c r="I526" s="16"/>
    </row>
    <row r="527" spans="1:9">
      <c r="A527" s="16"/>
      <c r="B527" s="16"/>
      <c r="C527" s="16"/>
      <c r="D527" s="16"/>
      <c r="E527" s="16"/>
      <c r="F527" s="16"/>
      <c r="G527" s="16"/>
      <c r="I527" s="16"/>
    </row>
    <row r="528" spans="1:9">
      <c r="A528" s="16"/>
      <c r="B528" s="16"/>
      <c r="C528" s="16"/>
      <c r="D528" s="16"/>
      <c r="E528" s="16"/>
      <c r="F528" s="16"/>
      <c r="G528" s="16"/>
      <c r="I528" s="16"/>
    </row>
    <row r="529" spans="1:9">
      <c r="A529" s="16"/>
      <c r="B529" s="16"/>
      <c r="C529" s="16"/>
      <c r="D529" s="16"/>
      <c r="E529" s="16"/>
      <c r="F529" s="16"/>
      <c r="G529" s="16"/>
      <c r="I529" s="16"/>
    </row>
    <row r="530" spans="1:9">
      <c r="A530" s="16"/>
      <c r="B530" s="16"/>
      <c r="C530" s="16"/>
      <c r="D530" s="16"/>
      <c r="E530" s="16"/>
      <c r="F530" s="16"/>
      <c r="G530" s="16"/>
      <c r="I530" s="16"/>
    </row>
    <row r="531" spans="1:9">
      <c r="A531" s="16"/>
      <c r="B531" s="16"/>
      <c r="C531" s="16"/>
      <c r="D531" s="16"/>
      <c r="E531" s="16"/>
      <c r="F531" s="16"/>
      <c r="G531" s="16"/>
      <c r="I531" s="16"/>
    </row>
    <row r="532" spans="1:9">
      <c r="A532" s="16"/>
      <c r="B532" s="16"/>
      <c r="C532" s="16"/>
      <c r="D532" s="16"/>
      <c r="E532" s="16"/>
      <c r="F532" s="16"/>
      <c r="G532" s="16"/>
      <c r="I532" s="16"/>
    </row>
    <row r="533" spans="1:9">
      <c r="A533" s="16"/>
      <c r="B533" s="16"/>
      <c r="C533" s="16"/>
      <c r="D533" s="16"/>
      <c r="E533" s="16"/>
      <c r="F533" s="16"/>
      <c r="G533" s="16"/>
      <c r="I533" s="16"/>
    </row>
    <row r="534" spans="1:9">
      <c r="A534" s="16"/>
      <c r="B534" s="16"/>
      <c r="C534" s="16"/>
      <c r="D534" s="16"/>
      <c r="E534" s="16"/>
      <c r="F534" s="16"/>
      <c r="G534" s="16"/>
      <c r="I534" s="16"/>
    </row>
    <row r="535" spans="1:9">
      <c r="A535" s="16"/>
      <c r="B535" s="16"/>
      <c r="C535" s="16"/>
      <c r="D535" s="16"/>
      <c r="E535" s="16"/>
      <c r="F535" s="16"/>
      <c r="G535" s="16"/>
      <c r="I535" s="16"/>
    </row>
    <row r="536" spans="1:9">
      <c r="A536" s="16"/>
      <c r="B536" s="16"/>
      <c r="C536" s="16"/>
      <c r="D536" s="16"/>
      <c r="E536" s="16"/>
      <c r="F536" s="16"/>
      <c r="G536" s="16"/>
      <c r="I536" s="16"/>
    </row>
    <row r="537" spans="1:9">
      <c r="A537" s="16"/>
      <c r="B537" s="16"/>
      <c r="C537" s="16"/>
      <c r="D537" s="16"/>
      <c r="E537" s="16"/>
      <c r="F537" s="16"/>
      <c r="G537" s="16"/>
      <c r="I537" s="16"/>
    </row>
    <row r="538" spans="1:9">
      <c r="A538" s="16"/>
      <c r="B538" s="16"/>
      <c r="C538" s="16"/>
      <c r="D538" s="16"/>
      <c r="E538" s="16"/>
      <c r="F538" s="16"/>
      <c r="G538" s="16"/>
      <c r="I538" s="16"/>
    </row>
    <row r="539" spans="1:9">
      <c r="A539" s="16"/>
      <c r="B539" s="16"/>
      <c r="C539" s="16"/>
      <c r="D539" s="16"/>
      <c r="E539" s="16"/>
      <c r="F539" s="16"/>
      <c r="G539" s="16"/>
      <c r="I539" s="16"/>
    </row>
    <row r="540" spans="1:9">
      <c r="A540" s="16"/>
      <c r="B540" s="16"/>
      <c r="C540" s="16"/>
      <c r="D540" s="16"/>
      <c r="E540" s="16"/>
      <c r="F540" s="16"/>
      <c r="G540" s="16"/>
      <c r="I540" s="16"/>
    </row>
    <row r="541" spans="1:9">
      <c r="A541" s="16"/>
      <c r="B541" s="16"/>
      <c r="C541" s="16"/>
      <c r="D541" s="16"/>
      <c r="E541" s="16"/>
      <c r="F541" s="16"/>
      <c r="G541" s="16"/>
      <c r="I541" s="16"/>
    </row>
    <row r="542" spans="1:9">
      <c r="A542" s="16"/>
      <c r="B542" s="16"/>
      <c r="C542" s="16"/>
      <c r="D542" s="16"/>
      <c r="E542" s="16"/>
      <c r="F542" s="16"/>
      <c r="G542" s="16"/>
      <c r="I542" s="16"/>
    </row>
    <row r="543" spans="1:9">
      <c r="A543" s="16"/>
      <c r="B543" s="16"/>
      <c r="C543" s="16"/>
      <c r="D543" s="16"/>
      <c r="E543" s="16"/>
      <c r="F543" s="16"/>
      <c r="G543" s="16"/>
      <c r="I543" s="16"/>
    </row>
    <row r="544" spans="1:9">
      <c r="A544" s="16"/>
      <c r="B544" s="16"/>
      <c r="C544" s="16"/>
      <c r="D544" s="16"/>
      <c r="E544" s="16"/>
      <c r="F544" s="16"/>
      <c r="G544" s="16"/>
      <c r="I544" s="16"/>
    </row>
    <row r="545" spans="1:9">
      <c r="A545" s="16"/>
      <c r="B545" s="16"/>
      <c r="C545" s="16"/>
      <c r="D545" s="16"/>
      <c r="E545" s="16"/>
      <c r="F545" s="16"/>
      <c r="G545" s="16"/>
      <c r="I545" s="16"/>
    </row>
    <row r="546" spans="1:9">
      <c r="A546" s="16"/>
      <c r="B546" s="16"/>
      <c r="C546" s="16"/>
      <c r="D546" s="16"/>
      <c r="E546" s="16"/>
      <c r="F546" s="16"/>
      <c r="G546" s="16"/>
      <c r="I546" s="16"/>
    </row>
    <row r="547" spans="1:9">
      <c r="A547" s="16"/>
      <c r="B547" s="16"/>
      <c r="C547" s="16"/>
      <c r="D547" s="16"/>
      <c r="E547" s="16"/>
      <c r="F547" s="16"/>
      <c r="G547" s="16"/>
      <c r="I547" s="16"/>
    </row>
    <row r="548" spans="1:9">
      <c r="A548" s="16"/>
      <c r="B548" s="16"/>
      <c r="C548" s="16"/>
      <c r="D548" s="16"/>
      <c r="E548" s="16"/>
      <c r="F548" s="16"/>
      <c r="G548" s="16"/>
      <c r="I548" s="16"/>
    </row>
    <row r="549" spans="1:9">
      <c r="A549" s="16"/>
      <c r="B549" s="16"/>
      <c r="C549" s="16"/>
      <c r="D549" s="16"/>
      <c r="E549" s="16"/>
      <c r="F549" s="16"/>
      <c r="G549" s="16"/>
      <c r="I549" s="16"/>
    </row>
    <row r="550" spans="1:9">
      <c r="A550" s="16"/>
      <c r="B550" s="16"/>
      <c r="C550" s="16"/>
      <c r="D550" s="16"/>
      <c r="E550" s="16"/>
      <c r="F550" s="16"/>
      <c r="G550" s="16"/>
      <c r="I550" s="16"/>
    </row>
    <row r="551" spans="1:9">
      <c r="A551" s="16"/>
      <c r="B551" s="16"/>
      <c r="C551" s="16"/>
      <c r="D551" s="16"/>
      <c r="E551" s="16"/>
      <c r="F551" s="16"/>
      <c r="G551" s="16"/>
      <c r="I551" s="16"/>
    </row>
    <row r="552" spans="1:9">
      <c r="A552" s="16"/>
      <c r="B552" s="16"/>
      <c r="C552" s="16"/>
      <c r="D552" s="16"/>
      <c r="E552" s="16"/>
      <c r="F552" s="16"/>
      <c r="G552" s="16"/>
      <c r="I552" s="16"/>
    </row>
    <row r="553" spans="1:9">
      <c r="A553" s="16"/>
      <c r="B553" s="16"/>
      <c r="C553" s="16"/>
      <c r="D553" s="16"/>
      <c r="E553" s="16"/>
      <c r="F553" s="16"/>
      <c r="G553" s="16"/>
      <c r="I553" s="16"/>
    </row>
    <row r="554" spans="1:9">
      <c r="A554" s="16"/>
      <c r="B554" s="16"/>
      <c r="C554" s="16"/>
      <c r="D554" s="16"/>
      <c r="E554" s="16"/>
      <c r="F554" s="16"/>
      <c r="G554" s="16"/>
      <c r="I554" s="16"/>
    </row>
    <row r="555" spans="1:9">
      <c r="A555" s="16"/>
      <c r="B555" s="16"/>
      <c r="C555" s="16"/>
      <c r="D555" s="16"/>
      <c r="E555" s="16"/>
      <c r="F555" s="16"/>
      <c r="G555" s="16"/>
      <c r="I555" s="16"/>
    </row>
    <row r="556" spans="1:9">
      <c r="A556" s="16"/>
      <c r="B556" s="16"/>
      <c r="C556" s="16"/>
      <c r="D556" s="16"/>
      <c r="E556" s="16"/>
      <c r="F556" s="16"/>
      <c r="G556" s="16"/>
      <c r="I556" s="16"/>
    </row>
    <row r="557" spans="1:9">
      <c r="A557" s="16"/>
      <c r="B557" s="16"/>
      <c r="C557" s="16"/>
      <c r="D557" s="16"/>
      <c r="E557" s="16"/>
      <c r="F557" s="16"/>
      <c r="G557" s="16"/>
      <c r="I557" s="16"/>
    </row>
    <row r="558" spans="1:9">
      <c r="A558" s="16"/>
      <c r="B558" s="16"/>
      <c r="C558" s="16"/>
      <c r="D558" s="16"/>
      <c r="E558" s="16"/>
      <c r="F558" s="16"/>
      <c r="G558" s="16"/>
      <c r="I558" s="16"/>
    </row>
    <row r="559" spans="1:9">
      <c r="A559" s="16"/>
      <c r="B559" s="16"/>
      <c r="C559" s="16"/>
      <c r="D559" s="16"/>
      <c r="E559" s="16"/>
      <c r="F559" s="16"/>
      <c r="G559" s="16"/>
      <c r="I559" s="16"/>
    </row>
    <row r="560" spans="1:9">
      <c r="A560" s="16"/>
      <c r="B560" s="16"/>
      <c r="C560" s="16"/>
      <c r="D560" s="16"/>
      <c r="E560" s="16"/>
      <c r="F560" s="16"/>
      <c r="G560" s="16"/>
      <c r="I560" s="16"/>
    </row>
    <row r="561" spans="1:9">
      <c r="A561" s="16"/>
      <c r="B561" s="16"/>
      <c r="C561" s="16"/>
      <c r="D561" s="16"/>
      <c r="E561" s="16"/>
      <c r="F561" s="16"/>
      <c r="G561" s="16"/>
      <c r="I561" s="16"/>
    </row>
    <row r="562" spans="1:9">
      <c r="A562" s="16"/>
      <c r="B562" s="16"/>
      <c r="C562" s="16"/>
      <c r="D562" s="16"/>
      <c r="E562" s="16"/>
      <c r="F562" s="16"/>
      <c r="G562" s="16"/>
      <c r="I562" s="16"/>
    </row>
    <row r="563" spans="1:9">
      <c r="A563" s="16"/>
      <c r="B563" s="16"/>
      <c r="C563" s="16"/>
      <c r="D563" s="16"/>
      <c r="E563" s="16"/>
      <c r="F563" s="16"/>
      <c r="G563" s="16"/>
      <c r="I563" s="16"/>
    </row>
    <row r="564" spans="1:9">
      <c r="A564" s="16"/>
      <c r="B564" s="16"/>
      <c r="C564" s="16"/>
      <c r="D564" s="16"/>
      <c r="E564" s="16"/>
      <c r="F564" s="16"/>
      <c r="G564" s="16"/>
      <c r="I564" s="16"/>
    </row>
    <row r="565" spans="1:9">
      <c r="A565" s="16"/>
      <c r="B565" s="16"/>
      <c r="C565" s="16"/>
      <c r="D565" s="16"/>
      <c r="E565" s="16"/>
      <c r="F565" s="16"/>
      <c r="G565" s="16"/>
      <c r="I565" s="16"/>
    </row>
    <row r="566" spans="1:9">
      <c r="A566" s="16"/>
      <c r="B566" s="16"/>
      <c r="C566" s="16"/>
      <c r="D566" s="16"/>
      <c r="E566" s="16"/>
      <c r="F566" s="16"/>
      <c r="G566" s="16"/>
      <c r="I566" s="16"/>
    </row>
    <row r="567" spans="1:9">
      <c r="A567" s="16"/>
      <c r="B567" s="16"/>
      <c r="C567" s="16"/>
      <c r="D567" s="16"/>
      <c r="E567" s="16"/>
      <c r="F567" s="16"/>
      <c r="G567" s="16"/>
      <c r="I567" s="16"/>
    </row>
    <row r="568" spans="1:9">
      <c r="A568" s="16"/>
      <c r="B568" s="16"/>
      <c r="C568" s="16"/>
      <c r="D568" s="16"/>
      <c r="E568" s="16"/>
      <c r="F568" s="16"/>
      <c r="G568" s="16"/>
      <c r="I568" s="16"/>
    </row>
    <row r="569" spans="1:9">
      <c r="A569" s="16"/>
      <c r="B569" s="16"/>
      <c r="C569" s="16"/>
      <c r="D569" s="16"/>
      <c r="E569" s="16"/>
      <c r="F569" s="16"/>
      <c r="G569" s="16"/>
      <c r="I569" s="16"/>
    </row>
    <row r="570" spans="1:9">
      <c r="A570" s="16"/>
      <c r="B570" s="16"/>
      <c r="C570" s="16"/>
      <c r="D570" s="16"/>
      <c r="E570" s="16"/>
      <c r="F570" s="16"/>
      <c r="G570" s="16"/>
      <c r="I570" s="16"/>
    </row>
    <row r="571" spans="1:9">
      <c r="A571" s="16"/>
      <c r="B571" s="16"/>
      <c r="C571" s="16"/>
      <c r="D571" s="16"/>
      <c r="E571" s="16"/>
      <c r="F571" s="16"/>
      <c r="G571" s="16"/>
      <c r="I571" s="16"/>
    </row>
    <row r="572" spans="1:9">
      <c r="A572" s="16"/>
      <c r="B572" s="16"/>
      <c r="C572" s="16"/>
      <c r="D572" s="16"/>
      <c r="E572" s="16"/>
      <c r="F572" s="16"/>
      <c r="G572" s="16"/>
      <c r="I572" s="16"/>
    </row>
    <row r="573" spans="1:9">
      <c r="A573" s="16"/>
      <c r="B573" s="16"/>
      <c r="C573" s="16"/>
      <c r="D573" s="16"/>
      <c r="E573" s="16"/>
      <c r="F573" s="16"/>
      <c r="G573" s="16"/>
      <c r="I573" s="16"/>
    </row>
    <row r="574" spans="1:9">
      <c r="A574" s="16"/>
      <c r="B574" s="16"/>
      <c r="C574" s="16"/>
      <c r="D574" s="16"/>
      <c r="E574" s="16"/>
      <c r="F574" s="16"/>
      <c r="G574" s="16"/>
      <c r="I574" s="16"/>
    </row>
    <row r="575" spans="1:9">
      <c r="A575" s="16"/>
      <c r="B575" s="16"/>
      <c r="C575" s="16"/>
      <c r="D575" s="16"/>
      <c r="E575" s="16"/>
      <c r="F575" s="16"/>
      <c r="G575" s="16"/>
      <c r="I575" s="16"/>
    </row>
    <row r="576" spans="1:9">
      <c r="A576" s="16"/>
      <c r="B576" s="16"/>
      <c r="C576" s="16"/>
      <c r="D576" s="16"/>
      <c r="E576" s="16"/>
      <c r="F576" s="16"/>
      <c r="G576" s="16"/>
      <c r="I576" s="16"/>
    </row>
    <row r="577" spans="1:9">
      <c r="A577" s="16"/>
      <c r="B577" s="16"/>
      <c r="C577" s="16"/>
      <c r="D577" s="16"/>
      <c r="E577" s="16"/>
      <c r="F577" s="16"/>
      <c r="G577" s="16"/>
      <c r="I577" s="16"/>
    </row>
    <row r="578" spans="1:9">
      <c r="A578" s="16"/>
      <c r="B578" s="16"/>
      <c r="C578" s="16"/>
      <c r="D578" s="16"/>
      <c r="E578" s="16"/>
      <c r="F578" s="16"/>
      <c r="G578" s="16"/>
      <c r="I578" s="16"/>
    </row>
    <row r="579" spans="1:9">
      <c r="A579" s="16"/>
      <c r="B579" s="16"/>
      <c r="C579" s="16"/>
      <c r="D579" s="16"/>
      <c r="E579" s="16"/>
      <c r="F579" s="16"/>
      <c r="G579" s="16"/>
      <c r="I579" s="16"/>
    </row>
    <row r="580" spans="1:9">
      <c r="A580" s="16"/>
      <c r="B580" s="16"/>
      <c r="C580" s="16"/>
      <c r="D580" s="16"/>
      <c r="E580" s="16"/>
      <c r="F580" s="16"/>
      <c r="G580" s="16"/>
      <c r="I580" s="16"/>
    </row>
    <row r="581" spans="1:9">
      <c r="A581" s="16"/>
      <c r="B581" s="16"/>
      <c r="C581" s="16"/>
      <c r="D581" s="16"/>
      <c r="E581" s="16"/>
      <c r="F581" s="16"/>
      <c r="G581" s="16"/>
      <c r="I581" s="16"/>
    </row>
    <row r="582" spans="1:9">
      <c r="A582" s="16"/>
      <c r="B582" s="16"/>
      <c r="C582" s="16"/>
      <c r="D582" s="16"/>
      <c r="E582" s="16"/>
      <c r="F582" s="16"/>
      <c r="G582" s="16"/>
      <c r="I582" s="16"/>
    </row>
    <row r="583" spans="1:9">
      <c r="A583" s="16"/>
      <c r="B583" s="16"/>
      <c r="C583" s="16"/>
      <c r="D583" s="16"/>
      <c r="E583" s="16"/>
      <c r="F583" s="16"/>
      <c r="G583" s="16"/>
      <c r="I583" s="16"/>
    </row>
    <row r="584" spans="1:9">
      <c r="A584" s="16"/>
      <c r="B584" s="16"/>
      <c r="C584" s="16"/>
      <c r="D584" s="16"/>
      <c r="E584" s="16"/>
      <c r="F584" s="16"/>
      <c r="G584" s="16"/>
      <c r="I584" s="16"/>
    </row>
    <row r="585" spans="1:9">
      <c r="A585" s="16"/>
      <c r="B585" s="16"/>
      <c r="C585" s="16"/>
      <c r="D585" s="16"/>
      <c r="E585" s="16"/>
      <c r="F585" s="16"/>
      <c r="G585" s="16"/>
      <c r="I585" s="16"/>
    </row>
    <row r="586" spans="1:9">
      <c r="A586" s="16"/>
      <c r="B586" s="16"/>
      <c r="C586" s="16"/>
      <c r="D586" s="16"/>
      <c r="E586" s="16"/>
      <c r="F586" s="16"/>
      <c r="G586" s="16"/>
      <c r="I586" s="16"/>
    </row>
    <row r="587" spans="1:9">
      <c r="A587" s="16"/>
      <c r="B587" s="16"/>
      <c r="C587" s="16"/>
      <c r="D587" s="16"/>
      <c r="E587" s="16"/>
      <c r="F587" s="16"/>
      <c r="G587" s="16"/>
      <c r="I587" s="16"/>
    </row>
    <row r="588" spans="1:9">
      <c r="A588" s="16"/>
      <c r="B588" s="16"/>
      <c r="C588" s="16"/>
      <c r="D588" s="16"/>
      <c r="E588" s="16"/>
      <c r="F588" s="16"/>
      <c r="G588" s="16"/>
      <c r="I588" s="16"/>
    </row>
    <row r="589" spans="1:9">
      <c r="A589" s="16"/>
      <c r="B589" s="16"/>
      <c r="C589" s="16"/>
      <c r="D589" s="16"/>
      <c r="E589" s="16"/>
      <c r="F589" s="16"/>
      <c r="G589" s="16"/>
      <c r="I589" s="16"/>
    </row>
    <row r="590" spans="1:9">
      <c r="A590" s="16"/>
      <c r="B590" s="16"/>
      <c r="C590" s="16"/>
      <c r="D590" s="16"/>
      <c r="E590" s="16"/>
      <c r="F590" s="16"/>
      <c r="G590" s="16"/>
      <c r="I590" s="16"/>
    </row>
    <row r="591" spans="1:9">
      <c r="A591" s="16"/>
      <c r="B591" s="16"/>
      <c r="C591" s="16"/>
      <c r="D591" s="16"/>
      <c r="E591" s="16"/>
      <c r="F591" s="16"/>
      <c r="G591" s="16"/>
      <c r="I591" s="16"/>
    </row>
    <row r="592" spans="1:9">
      <c r="A592" s="16"/>
      <c r="B592" s="16"/>
      <c r="C592" s="16"/>
      <c r="D592" s="16"/>
      <c r="E592" s="16"/>
      <c r="F592" s="16"/>
      <c r="G592" s="16"/>
      <c r="I592" s="16"/>
    </row>
    <row r="593" spans="1:9">
      <c r="A593" s="16"/>
      <c r="B593" s="16"/>
      <c r="C593" s="16"/>
      <c r="D593" s="16"/>
      <c r="E593" s="16"/>
      <c r="F593" s="16"/>
      <c r="G593" s="16"/>
      <c r="I593" s="16"/>
    </row>
    <row r="594" spans="1:9">
      <c r="A594" s="16"/>
      <c r="B594" s="16"/>
      <c r="C594" s="16"/>
      <c r="D594" s="16"/>
      <c r="E594" s="16"/>
      <c r="F594" s="16"/>
      <c r="G594" s="16"/>
      <c r="I594" s="16"/>
    </row>
    <row r="595" spans="1:9">
      <c r="A595" s="16"/>
      <c r="B595" s="16"/>
      <c r="C595" s="16"/>
      <c r="D595" s="16"/>
      <c r="E595" s="16"/>
      <c r="F595" s="16"/>
      <c r="G595" s="16"/>
      <c r="I595" s="16"/>
    </row>
    <row r="596" spans="1:9">
      <c r="A596" s="16"/>
      <c r="B596" s="16"/>
      <c r="C596" s="16"/>
      <c r="D596" s="16"/>
      <c r="E596" s="16"/>
      <c r="F596" s="16"/>
      <c r="G596" s="16"/>
      <c r="I596" s="16"/>
    </row>
    <row r="597" spans="1:9">
      <c r="A597" s="16"/>
      <c r="B597" s="16"/>
      <c r="C597" s="16"/>
      <c r="D597" s="16"/>
      <c r="E597" s="16"/>
      <c r="F597" s="16"/>
      <c r="G597" s="16"/>
      <c r="I597" s="16"/>
    </row>
    <row r="598" spans="1:9">
      <c r="A598" s="16"/>
      <c r="B598" s="16"/>
      <c r="C598" s="16"/>
      <c r="D598" s="16"/>
      <c r="E598" s="16"/>
      <c r="F598" s="16"/>
      <c r="G598" s="16"/>
      <c r="I598" s="16"/>
    </row>
    <row r="599" spans="1:9">
      <c r="A599" s="16"/>
      <c r="B599" s="16"/>
      <c r="C599" s="16"/>
      <c r="D599" s="16"/>
      <c r="E599" s="16"/>
      <c r="F599" s="16"/>
      <c r="G599" s="16"/>
      <c r="I599" s="16"/>
    </row>
    <row r="600" spans="1:9">
      <c r="A600" s="16"/>
      <c r="B600" s="16"/>
      <c r="C600" s="16"/>
      <c r="D600" s="16"/>
      <c r="E600" s="16"/>
      <c r="F600" s="16"/>
      <c r="G600" s="16"/>
      <c r="I600" s="16"/>
    </row>
    <row r="601" spans="1:9">
      <c r="A601" s="16"/>
      <c r="B601" s="16"/>
      <c r="C601" s="16"/>
      <c r="D601" s="16"/>
      <c r="E601" s="16"/>
      <c r="F601" s="16"/>
      <c r="G601" s="16"/>
      <c r="I601" s="16"/>
    </row>
    <row r="602" spans="1:9">
      <c r="A602" s="16"/>
      <c r="B602" s="16"/>
      <c r="C602" s="16"/>
      <c r="D602" s="16"/>
      <c r="E602" s="16"/>
      <c r="F602" s="16"/>
      <c r="G602" s="16"/>
      <c r="I602" s="16"/>
    </row>
    <row r="603" spans="1:9">
      <c r="A603" s="16"/>
      <c r="B603" s="16"/>
      <c r="C603" s="16"/>
      <c r="D603" s="16"/>
      <c r="E603" s="16"/>
      <c r="F603" s="16"/>
      <c r="G603" s="16"/>
      <c r="I603" s="16"/>
    </row>
    <row r="604" spans="1:9">
      <c r="A604" s="16"/>
      <c r="B604" s="16"/>
      <c r="C604" s="16"/>
      <c r="D604" s="16"/>
      <c r="E604" s="16"/>
      <c r="F604" s="16"/>
      <c r="G604" s="16"/>
      <c r="I604" s="16"/>
    </row>
    <row r="605" spans="1:9">
      <c r="A605" s="16"/>
      <c r="B605" s="16"/>
      <c r="C605" s="16"/>
      <c r="D605" s="16"/>
      <c r="E605" s="16"/>
      <c r="F605" s="16"/>
      <c r="G605" s="16"/>
      <c r="I605" s="16"/>
    </row>
    <row r="606" spans="1:9">
      <c r="A606" s="16"/>
      <c r="B606" s="16"/>
      <c r="C606" s="16"/>
      <c r="D606" s="16"/>
      <c r="E606" s="16"/>
      <c r="F606" s="16"/>
      <c r="G606" s="16"/>
      <c r="I606" s="16"/>
    </row>
    <row r="607" spans="1:9">
      <c r="A607" s="16"/>
      <c r="B607" s="16"/>
      <c r="C607" s="16"/>
      <c r="D607" s="16"/>
      <c r="E607" s="16"/>
      <c r="F607" s="16"/>
      <c r="G607" s="16"/>
      <c r="I607" s="16"/>
    </row>
    <row r="608" spans="1:9">
      <c r="A608" s="16"/>
      <c r="B608" s="16"/>
      <c r="C608" s="16"/>
      <c r="D608" s="16"/>
      <c r="E608" s="16"/>
      <c r="F608" s="16"/>
      <c r="G608" s="16"/>
      <c r="I608" s="16"/>
    </row>
    <row r="609" spans="1:9">
      <c r="A609" s="16"/>
      <c r="B609" s="16"/>
      <c r="C609" s="16"/>
      <c r="D609" s="16"/>
      <c r="E609" s="16"/>
      <c r="F609" s="16"/>
      <c r="G609" s="16"/>
      <c r="I609" s="16"/>
    </row>
    <row r="610" spans="1:9">
      <c r="A610" s="16"/>
      <c r="B610" s="16"/>
      <c r="C610" s="16"/>
      <c r="D610" s="16"/>
      <c r="E610" s="16"/>
      <c r="F610" s="16"/>
      <c r="G610" s="16"/>
      <c r="I610" s="16"/>
    </row>
    <row r="611" spans="1:9">
      <c r="A611" s="16"/>
      <c r="B611" s="16"/>
      <c r="C611" s="16"/>
      <c r="D611" s="16"/>
      <c r="E611" s="16"/>
      <c r="F611" s="16"/>
      <c r="G611" s="16"/>
      <c r="I611" s="16"/>
    </row>
    <row r="612" spans="1:9">
      <c r="A612" s="16"/>
      <c r="B612" s="16"/>
      <c r="C612" s="16"/>
      <c r="D612" s="16"/>
      <c r="E612" s="16"/>
      <c r="F612" s="16"/>
      <c r="G612" s="16"/>
      <c r="I612" s="16"/>
    </row>
    <row r="613" spans="1:9">
      <c r="A613" s="16"/>
      <c r="B613" s="16"/>
      <c r="C613" s="16"/>
      <c r="D613" s="16"/>
      <c r="E613" s="16"/>
      <c r="F613" s="16"/>
      <c r="G613" s="16"/>
      <c r="I613" s="16"/>
    </row>
    <row r="614" spans="1:9">
      <c r="A614" s="16"/>
      <c r="B614" s="16"/>
      <c r="C614" s="16"/>
      <c r="D614" s="16"/>
      <c r="E614" s="16"/>
      <c r="F614" s="16"/>
      <c r="G614" s="16"/>
      <c r="I614" s="16"/>
    </row>
    <row r="615" spans="1:9">
      <c r="A615" s="16"/>
      <c r="B615" s="16"/>
      <c r="C615" s="16"/>
      <c r="D615" s="16"/>
      <c r="E615" s="16"/>
      <c r="F615" s="16"/>
      <c r="G615" s="16"/>
      <c r="I615" s="16"/>
    </row>
    <row r="616" spans="1:9">
      <c r="A616" s="16"/>
      <c r="B616" s="16"/>
      <c r="C616" s="16"/>
      <c r="D616" s="16"/>
      <c r="E616" s="16"/>
      <c r="F616" s="16"/>
      <c r="G616" s="16"/>
      <c r="I616" s="16"/>
    </row>
    <row r="617" spans="1:9">
      <c r="A617" s="16"/>
      <c r="B617" s="16"/>
      <c r="C617" s="16"/>
      <c r="D617" s="16"/>
      <c r="E617" s="16"/>
      <c r="F617" s="16"/>
      <c r="G617" s="16"/>
      <c r="I617" s="16"/>
    </row>
    <row r="618" spans="1:9">
      <c r="A618" s="16"/>
      <c r="B618" s="16"/>
      <c r="C618" s="16"/>
      <c r="D618" s="16"/>
      <c r="E618" s="16"/>
      <c r="F618" s="16"/>
      <c r="G618" s="16"/>
      <c r="I618" s="16"/>
    </row>
    <row r="619" spans="1:9">
      <c r="A619" s="16"/>
      <c r="B619" s="16"/>
      <c r="C619" s="16"/>
      <c r="D619" s="16"/>
      <c r="E619" s="16"/>
      <c r="F619" s="16"/>
      <c r="G619" s="16"/>
      <c r="I619" s="16"/>
    </row>
    <row r="620" spans="1:9">
      <c r="A620" s="16"/>
      <c r="B620" s="16"/>
      <c r="C620" s="16"/>
      <c r="D620" s="16"/>
      <c r="E620" s="16"/>
      <c r="F620" s="16"/>
      <c r="G620" s="16"/>
      <c r="I620" s="16"/>
    </row>
    <row r="621" spans="1:9">
      <c r="A621" s="16"/>
      <c r="B621" s="16"/>
      <c r="C621" s="16"/>
      <c r="D621" s="16"/>
      <c r="E621" s="16"/>
      <c r="F621" s="16"/>
      <c r="G621" s="16"/>
      <c r="I621" s="16"/>
    </row>
    <row r="622" spans="1:9">
      <c r="A622" s="16"/>
      <c r="B622" s="16"/>
      <c r="C622" s="16"/>
      <c r="D622" s="16"/>
      <c r="E622" s="16"/>
      <c r="F622" s="16"/>
      <c r="G622" s="16"/>
      <c r="I622" s="16"/>
    </row>
    <row r="623" spans="1:9">
      <c r="A623" s="16"/>
      <c r="B623" s="16"/>
      <c r="C623" s="16"/>
      <c r="D623" s="16"/>
      <c r="E623" s="16"/>
      <c r="F623" s="16"/>
      <c r="G623" s="16"/>
      <c r="I623" s="16"/>
    </row>
    <row r="624" spans="1:9">
      <c r="A624" s="16"/>
      <c r="B624" s="16"/>
      <c r="C624" s="16"/>
      <c r="D624" s="16"/>
      <c r="E624" s="16"/>
      <c r="F624" s="16"/>
      <c r="G624" s="16"/>
      <c r="I624" s="16"/>
    </row>
    <row r="625" spans="1:9">
      <c r="A625" s="16"/>
      <c r="B625" s="16"/>
      <c r="C625" s="16"/>
      <c r="D625" s="16"/>
      <c r="E625" s="16"/>
      <c r="F625" s="16"/>
      <c r="G625" s="16"/>
      <c r="I625" s="16"/>
    </row>
    <row r="626" spans="1:9">
      <c r="A626" s="16"/>
      <c r="B626" s="16"/>
      <c r="C626" s="16"/>
      <c r="D626" s="16"/>
      <c r="E626" s="16"/>
      <c r="F626" s="16"/>
      <c r="G626" s="16"/>
      <c r="I626" s="16"/>
    </row>
    <row r="627" spans="1:9">
      <c r="A627" s="16"/>
      <c r="B627" s="16"/>
      <c r="C627" s="16"/>
      <c r="D627" s="16"/>
      <c r="E627" s="16"/>
      <c r="F627" s="16"/>
      <c r="G627" s="16"/>
      <c r="I627" s="16"/>
    </row>
    <row r="628" spans="1:9">
      <c r="A628" s="16"/>
      <c r="B628" s="16"/>
      <c r="C628" s="16"/>
      <c r="D628" s="16"/>
      <c r="E628" s="16"/>
      <c r="F628" s="16"/>
      <c r="G628" s="16"/>
      <c r="I628" s="16"/>
    </row>
    <row r="629" spans="1:9">
      <c r="A629" s="16"/>
      <c r="B629" s="16"/>
      <c r="C629" s="16"/>
      <c r="D629" s="16"/>
      <c r="E629" s="16"/>
      <c r="F629" s="16"/>
      <c r="G629" s="16"/>
      <c r="I629" s="16"/>
    </row>
    <row r="630" spans="1:9">
      <c r="A630" s="16"/>
      <c r="B630" s="16"/>
      <c r="C630" s="16"/>
      <c r="D630" s="16"/>
      <c r="E630" s="16"/>
      <c r="F630" s="16"/>
      <c r="G630" s="16"/>
      <c r="I630" s="16"/>
    </row>
    <row r="631" spans="1:9">
      <c r="A631" s="16"/>
      <c r="B631" s="16"/>
      <c r="C631" s="16"/>
      <c r="D631" s="16"/>
      <c r="E631" s="16"/>
      <c r="F631" s="16"/>
      <c r="G631" s="16"/>
      <c r="I631" s="16"/>
    </row>
    <row r="632" spans="1:9">
      <c r="A632" s="16"/>
      <c r="B632" s="16"/>
      <c r="C632" s="16"/>
      <c r="D632" s="16"/>
      <c r="E632" s="16"/>
      <c r="F632" s="16"/>
      <c r="G632" s="16"/>
      <c r="I632" s="16"/>
    </row>
    <row r="633" spans="1:9">
      <c r="A633" s="16"/>
      <c r="B633" s="16"/>
      <c r="C633" s="16"/>
      <c r="D633" s="16"/>
      <c r="E633" s="16"/>
      <c r="F633" s="16"/>
      <c r="G633" s="16"/>
      <c r="I633" s="16"/>
    </row>
    <row r="634" spans="1:9">
      <c r="A634" s="16"/>
      <c r="B634" s="16"/>
      <c r="C634" s="16"/>
      <c r="D634" s="16"/>
      <c r="E634" s="16"/>
      <c r="F634" s="16"/>
      <c r="G634" s="16"/>
      <c r="I634" s="16"/>
    </row>
    <row r="635" spans="1:9">
      <c r="A635" s="16"/>
      <c r="B635" s="16"/>
      <c r="C635" s="16"/>
      <c r="D635" s="16"/>
      <c r="E635" s="16"/>
      <c r="F635" s="16"/>
      <c r="G635" s="16"/>
      <c r="I635" s="16"/>
    </row>
    <row r="636" spans="1:9">
      <c r="A636" s="16"/>
      <c r="B636" s="16"/>
      <c r="C636" s="16"/>
      <c r="D636" s="16"/>
      <c r="E636" s="16"/>
      <c r="F636" s="16"/>
      <c r="G636" s="16"/>
      <c r="I636" s="16"/>
    </row>
    <row r="637" spans="1:9">
      <c r="A637" s="16"/>
      <c r="B637" s="16"/>
      <c r="C637" s="16"/>
      <c r="D637" s="16"/>
      <c r="E637" s="16"/>
      <c r="F637" s="16"/>
      <c r="G637" s="16"/>
      <c r="I637" s="16"/>
    </row>
    <row r="638" spans="1:9">
      <c r="A638" s="16"/>
      <c r="B638" s="16"/>
      <c r="C638" s="16"/>
      <c r="D638" s="16"/>
      <c r="E638" s="16"/>
      <c r="F638" s="16"/>
      <c r="G638" s="16"/>
      <c r="I638" s="16"/>
    </row>
    <row r="639" spans="1:9">
      <c r="A639" s="16"/>
      <c r="B639" s="16"/>
      <c r="C639" s="16"/>
      <c r="D639" s="16"/>
      <c r="E639" s="16"/>
      <c r="F639" s="16"/>
      <c r="G639" s="16"/>
      <c r="I639" s="16"/>
    </row>
    <row r="640" spans="1:9">
      <c r="A640" s="16"/>
      <c r="B640" s="16"/>
      <c r="C640" s="16"/>
      <c r="D640" s="16"/>
      <c r="E640" s="16"/>
      <c r="F640" s="16"/>
      <c r="G640" s="16"/>
      <c r="I640" s="16"/>
    </row>
    <row r="641" spans="1:9">
      <c r="A641" s="16"/>
      <c r="B641" s="16"/>
      <c r="C641" s="16"/>
      <c r="D641" s="16"/>
      <c r="E641" s="16"/>
      <c r="F641" s="16"/>
      <c r="G641" s="16"/>
      <c r="I641" s="16"/>
    </row>
    <row r="642" spans="1:9">
      <c r="A642" s="16"/>
      <c r="B642" s="16"/>
      <c r="C642" s="16"/>
      <c r="D642" s="16"/>
      <c r="E642" s="16"/>
      <c r="F642" s="16"/>
      <c r="G642" s="16"/>
      <c r="I642" s="16"/>
    </row>
    <row r="643" spans="1:9">
      <c r="A643" s="16"/>
      <c r="B643" s="16"/>
      <c r="C643" s="16"/>
      <c r="D643" s="16"/>
      <c r="E643" s="16"/>
      <c r="F643" s="16"/>
      <c r="G643" s="16"/>
      <c r="I643" s="16"/>
    </row>
    <row r="644" spans="1:9">
      <c r="A644" s="16"/>
      <c r="B644" s="16"/>
      <c r="C644" s="16"/>
      <c r="D644" s="16"/>
      <c r="E644" s="16"/>
      <c r="F644" s="16"/>
      <c r="G644" s="16"/>
      <c r="I644" s="16"/>
    </row>
    <row r="645" spans="1:9">
      <c r="A645" s="16"/>
      <c r="B645" s="16"/>
      <c r="C645" s="16"/>
      <c r="D645" s="16"/>
      <c r="E645" s="16"/>
      <c r="F645" s="16"/>
      <c r="G645" s="16"/>
      <c r="I645" s="16"/>
    </row>
    <row r="646" spans="1:9">
      <c r="A646" s="16"/>
      <c r="B646" s="16"/>
      <c r="C646" s="16"/>
      <c r="D646" s="16"/>
      <c r="E646" s="16"/>
      <c r="F646" s="16"/>
      <c r="G646" s="16"/>
      <c r="I646" s="16"/>
    </row>
    <row r="647" spans="1:9">
      <c r="A647" s="16"/>
      <c r="B647" s="16"/>
      <c r="C647" s="16"/>
      <c r="D647" s="16"/>
      <c r="E647" s="16"/>
      <c r="F647" s="16"/>
      <c r="G647" s="16"/>
      <c r="I647" s="16"/>
    </row>
    <row r="648" spans="1:9">
      <c r="A648" s="16"/>
      <c r="B648" s="16"/>
      <c r="C648" s="16"/>
      <c r="D648" s="16"/>
      <c r="E648" s="16"/>
      <c r="F648" s="16"/>
      <c r="G648" s="16"/>
      <c r="I648" s="16"/>
    </row>
    <row r="649" spans="1:9">
      <c r="A649" s="16"/>
      <c r="B649" s="16"/>
      <c r="C649" s="16"/>
      <c r="D649" s="16"/>
      <c r="E649" s="16"/>
      <c r="F649" s="16"/>
      <c r="G649" s="16"/>
      <c r="I649" s="16"/>
    </row>
    <row r="650" spans="1:9">
      <c r="A650" s="16"/>
      <c r="B650" s="16"/>
      <c r="C650" s="16"/>
      <c r="D650" s="16"/>
      <c r="E650" s="16"/>
      <c r="F650" s="16"/>
      <c r="G650" s="16"/>
      <c r="I650" s="16"/>
    </row>
    <row r="651" spans="1:9">
      <c r="A651" s="16"/>
      <c r="B651" s="16"/>
      <c r="C651" s="16"/>
      <c r="D651" s="16"/>
      <c r="E651" s="16"/>
      <c r="F651" s="16"/>
      <c r="G651" s="16"/>
      <c r="I651" s="16"/>
    </row>
    <row r="652" spans="1:9">
      <c r="A652" s="16"/>
      <c r="B652" s="16"/>
      <c r="C652" s="16"/>
      <c r="D652" s="16"/>
      <c r="E652" s="16"/>
      <c r="F652" s="16"/>
      <c r="G652" s="16"/>
      <c r="I652" s="16"/>
    </row>
    <row r="653" spans="1:9">
      <c r="A653" s="16"/>
      <c r="B653" s="16"/>
      <c r="C653" s="16"/>
      <c r="D653" s="16"/>
      <c r="E653" s="16"/>
      <c r="F653" s="16"/>
      <c r="G653" s="16"/>
      <c r="I653" s="16"/>
    </row>
    <row r="654" spans="1:9">
      <c r="A654" s="16"/>
      <c r="B654" s="16"/>
      <c r="C654" s="16"/>
      <c r="D654" s="16"/>
      <c r="E654" s="16"/>
      <c r="F654" s="16"/>
      <c r="G654" s="16"/>
      <c r="I654" s="16"/>
    </row>
    <row r="655" spans="1:9">
      <c r="A655" s="16"/>
      <c r="B655" s="16"/>
      <c r="C655" s="16"/>
      <c r="D655" s="16"/>
      <c r="E655" s="16"/>
      <c r="F655" s="16"/>
      <c r="G655" s="16"/>
      <c r="I655" s="16"/>
    </row>
    <row r="656" spans="1:9">
      <c r="A656" s="16"/>
      <c r="B656" s="16"/>
      <c r="C656" s="16"/>
      <c r="D656" s="16"/>
      <c r="E656" s="16"/>
      <c r="F656" s="16"/>
      <c r="G656" s="16"/>
      <c r="I656" s="16"/>
    </row>
    <row r="657" spans="1:9">
      <c r="A657" s="16"/>
      <c r="B657" s="16"/>
      <c r="C657" s="16"/>
      <c r="D657" s="16"/>
      <c r="E657" s="16"/>
      <c r="F657" s="16"/>
      <c r="G657" s="16"/>
      <c r="I657" s="16"/>
    </row>
    <row r="658" spans="1:9">
      <c r="A658" s="16"/>
      <c r="B658" s="16"/>
      <c r="C658" s="16"/>
      <c r="D658" s="16"/>
      <c r="E658" s="16"/>
      <c r="F658" s="16"/>
      <c r="G658" s="16"/>
      <c r="I658" s="16"/>
    </row>
    <row r="659" spans="1:9">
      <c r="A659" s="16"/>
      <c r="B659" s="16"/>
      <c r="C659" s="16"/>
      <c r="D659" s="16"/>
      <c r="E659" s="16"/>
      <c r="F659" s="16"/>
      <c r="G659" s="16"/>
      <c r="I659" s="16"/>
    </row>
    <row r="660" spans="1:9">
      <c r="A660" s="16"/>
      <c r="B660" s="16"/>
      <c r="C660" s="16"/>
      <c r="D660" s="16"/>
      <c r="E660" s="16"/>
      <c r="F660" s="16"/>
      <c r="G660" s="16"/>
      <c r="I660" s="16"/>
    </row>
    <row r="661" spans="1:9">
      <c r="A661" s="16"/>
      <c r="B661" s="16"/>
      <c r="C661" s="16"/>
      <c r="D661" s="16"/>
      <c r="E661" s="16"/>
      <c r="F661" s="16"/>
      <c r="G661" s="16"/>
      <c r="I661" s="16"/>
    </row>
    <row r="662" spans="1:9">
      <c r="A662" s="16"/>
      <c r="B662" s="16"/>
      <c r="C662" s="16"/>
      <c r="D662" s="16"/>
      <c r="E662" s="16"/>
      <c r="F662" s="16"/>
      <c r="G662" s="16"/>
      <c r="I662" s="16"/>
    </row>
  </sheetData>
  <sheetProtection algorithmName="SHA-512" hashValue="MK74opdHLcyvALT2BDn6sH5Iuy0Z+zev+so2EpGMCfh7Ik5hE08cvkL1iRS4W9HToXo1AULX0c7YpcNV/n2tFw==" saltValue="DxSQ6Nj+v/9jWGGKA07liA==" spinCount="100000" sheet="1" objects="1" scenarios="1"/>
  <customSheetViews>
    <customSheetView guid="{15F8A144-BC19-4B70-B468-75C2D0F16780}" topLeftCell="A438">
      <selection activeCell="L452" sqref="L452"/>
      <pageMargins left="0" right="0" top="0" bottom="0" header="0" footer="0"/>
    </customSheetView>
  </customSheetViews>
  <mergeCells count="151">
    <mergeCell ref="A3:B3"/>
    <mergeCell ref="A4:B30"/>
    <mergeCell ref="C4:C9"/>
    <mergeCell ref="D4:D9"/>
    <mergeCell ref="C11:C16"/>
    <mergeCell ref="D11:D16"/>
    <mergeCell ref="C18:C23"/>
    <mergeCell ref="D18:D23"/>
    <mergeCell ref="C25:C30"/>
    <mergeCell ref="D25:D30"/>
    <mergeCell ref="A74:B93"/>
    <mergeCell ref="C74:C79"/>
    <mergeCell ref="D74:D79"/>
    <mergeCell ref="C81:C86"/>
    <mergeCell ref="D81:D86"/>
    <mergeCell ref="C88:C93"/>
    <mergeCell ref="D88:D93"/>
    <mergeCell ref="A32:B72"/>
    <mergeCell ref="C32:C37"/>
    <mergeCell ref="D32:D37"/>
    <mergeCell ref="C39:C44"/>
    <mergeCell ref="D39:D44"/>
    <mergeCell ref="C46:C51"/>
    <mergeCell ref="D46:D51"/>
    <mergeCell ref="C53:C58"/>
    <mergeCell ref="D53:D58"/>
    <mergeCell ref="C60:C65"/>
    <mergeCell ref="C95:C100"/>
    <mergeCell ref="D95:D100"/>
    <mergeCell ref="C102:C107"/>
    <mergeCell ref="D102:D107"/>
    <mergeCell ref="C109:C114"/>
    <mergeCell ref="D109:D114"/>
    <mergeCell ref="D60:D65"/>
    <mergeCell ref="C67:C72"/>
    <mergeCell ref="D67:D72"/>
    <mergeCell ref="C144:C149"/>
    <mergeCell ref="D144:D149"/>
    <mergeCell ref="C151:C156"/>
    <mergeCell ref="D151:D156"/>
    <mergeCell ref="C158:C163"/>
    <mergeCell ref="D158:D163"/>
    <mergeCell ref="C116:C121"/>
    <mergeCell ref="D116:D121"/>
    <mergeCell ref="A123:A240"/>
    <mergeCell ref="B123:B163"/>
    <mergeCell ref="C123:C128"/>
    <mergeCell ref="D123:D128"/>
    <mergeCell ref="C130:C135"/>
    <mergeCell ref="D130:D135"/>
    <mergeCell ref="C137:C142"/>
    <mergeCell ref="D137:D142"/>
    <mergeCell ref="D193:D198"/>
    <mergeCell ref="B200:B240"/>
    <mergeCell ref="C200:C205"/>
    <mergeCell ref="D200:D205"/>
    <mergeCell ref="C207:C212"/>
    <mergeCell ref="D207:D212"/>
    <mergeCell ref="C214:C219"/>
    <mergeCell ref="D214:D219"/>
    <mergeCell ref="C221:C226"/>
    <mergeCell ref="D221:D226"/>
    <mergeCell ref="B165:B198"/>
    <mergeCell ref="C165:C170"/>
    <mergeCell ref="D165:D170"/>
    <mergeCell ref="C172:C177"/>
    <mergeCell ref="D172:D177"/>
    <mergeCell ref="C179:C184"/>
    <mergeCell ref="D179:D184"/>
    <mergeCell ref="C186:C191"/>
    <mergeCell ref="D186:D191"/>
    <mergeCell ref="C193:C198"/>
    <mergeCell ref="C228:C233"/>
    <mergeCell ref="D228:D233"/>
    <mergeCell ref="C235:C240"/>
    <mergeCell ref="D235:D240"/>
    <mergeCell ref="A242:A317"/>
    <mergeCell ref="B242:B261"/>
    <mergeCell ref="C242:C247"/>
    <mergeCell ref="D242:D247"/>
    <mergeCell ref="C249:C254"/>
    <mergeCell ref="D249:D254"/>
    <mergeCell ref="C256:C261"/>
    <mergeCell ref="D256:D261"/>
    <mergeCell ref="B263:B296"/>
    <mergeCell ref="C263:C268"/>
    <mergeCell ref="D263:D268"/>
    <mergeCell ref="C270:C275"/>
    <mergeCell ref="D270:D275"/>
    <mergeCell ref="C277:C282"/>
    <mergeCell ref="D277:D282"/>
    <mergeCell ref="C284:C289"/>
    <mergeCell ref="D284:D289"/>
    <mergeCell ref="C291:C296"/>
    <mergeCell ref="D291:D296"/>
    <mergeCell ref="B298:B317"/>
    <mergeCell ref="C298:C303"/>
    <mergeCell ref="D298:D303"/>
    <mergeCell ref="C305:C310"/>
    <mergeCell ref="D305:D310"/>
    <mergeCell ref="C312:C317"/>
    <mergeCell ref="D312:D317"/>
    <mergeCell ref="D340:D345"/>
    <mergeCell ref="C347:C352"/>
    <mergeCell ref="D347:D352"/>
    <mergeCell ref="C354:C359"/>
    <mergeCell ref="D354:D359"/>
    <mergeCell ref="A361:A457"/>
    <mergeCell ref="B361:B387"/>
    <mergeCell ref="C361:C366"/>
    <mergeCell ref="D361:D366"/>
    <mergeCell ref="C368:C373"/>
    <mergeCell ref="A319:A359"/>
    <mergeCell ref="B319:B338"/>
    <mergeCell ref="C319:C324"/>
    <mergeCell ref="D319:D324"/>
    <mergeCell ref="C326:C331"/>
    <mergeCell ref="D326:D331"/>
    <mergeCell ref="C333:C338"/>
    <mergeCell ref="D333:D338"/>
    <mergeCell ref="B340:B359"/>
    <mergeCell ref="C340:C345"/>
    <mergeCell ref="D368:D373"/>
    <mergeCell ref="C375:C380"/>
    <mergeCell ref="D375:D380"/>
    <mergeCell ref="C382:C387"/>
    <mergeCell ref="D382:D387"/>
    <mergeCell ref="B389:B408"/>
    <mergeCell ref="C389:C394"/>
    <mergeCell ref="D389:D394"/>
    <mergeCell ref="C396:C401"/>
    <mergeCell ref="D396:D401"/>
    <mergeCell ref="C403:C408"/>
    <mergeCell ref="D403:D408"/>
    <mergeCell ref="B410:B436"/>
    <mergeCell ref="C410:C415"/>
    <mergeCell ref="D410:D415"/>
    <mergeCell ref="C417:C422"/>
    <mergeCell ref="D417:D422"/>
    <mergeCell ref="C424:C429"/>
    <mergeCell ref="D424:D429"/>
    <mergeCell ref="C431:C436"/>
    <mergeCell ref="A460:F460"/>
    <mergeCell ref="D431:D436"/>
    <mergeCell ref="B438:B457"/>
    <mergeCell ref="C438:C443"/>
    <mergeCell ref="D438:D443"/>
    <mergeCell ref="C445:C450"/>
    <mergeCell ref="D445:D450"/>
    <mergeCell ref="C452:C457"/>
    <mergeCell ref="D452:D45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6456-9647-4BEB-A7F8-B49AF6AF46F8}">
  <sheetPr codeName="Sheet12">
    <tabColor rgb="FFFFFF00"/>
  </sheetPr>
  <dimension ref="A1:E82"/>
  <sheetViews>
    <sheetView zoomScale="95" workbookViewId="0">
      <selection activeCell="L35" sqref="L35"/>
    </sheetView>
  </sheetViews>
  <sheetFormatPr defaultRowHeight="15"/>
  <cols>
    <col min="1" max="1" width="27.42578125" style="1" customWidth="1"/>
    <col min="2" max="2" width="30.5703125" style="1" customWidth="1"/>
    <col min="3" max="3" width="9.140625" style="1"/>
    <col min="4" max="4" width="17.7109375" style="1" customWidth="1"/>
    <col min="5" max="5" width="8.140625" style="1" customWidth="1"/>
    <col min="6" max="6" width="9.140625" style="1"/>
    <col min="7" max="7" width="18" style="1" customWidth="1"/>
    <col min="8" max="9" width="9.140625" style="1"/>
    <col min="10" max="10" width="2.85546875" style="1" customWidth="1"/>
    <col min="11" max="11" width="11.85546875" style="1" customWidth="1"/>
    <col min="12" max="12" width="9.140625" style="1"/>
    <col min="13" max="13" width="19.5703125" style="1" customWidth="1"/>
    <col min="14" max="15" width="9.140625" style="1"/>
    <col min="16" max="16" width="6.7109375" style="1" customWidth="1"/>
    <col min="17" max="17" width="3.140625" style="1" customWidth="1"/>
    <col min="18" max="16384" width="9.140625" style="1"/>
  </cols>
  <sheetData>
    <row r="1" spans="1:5" ht="15" customHeight="1">
      <c r="A1" s="679" t="s">
        <v>1089</v>
      </c>
      <c r="B1" s="680"/>
      <c r="C1" s="680"/>
      <c r="D1" s="681"/>
    </row>
    <row r="2" spans="1:5" ht="15.75" customHeight="1" thickBot="1">
      <c r="A2" s="896"/>
      <c r="B2" s="897"/>
      <c r="C2" s="897"/>
      <c r="D2" s="898"/>
    </row>
    <row r="3" spans="1:5" ht="19.5" thickBot="1">
      <c r="A3" s="899" t="s">
        <v>1090</v>
      </c>
      <c r="B3" s="900"/>
      <c r="C3" s="901"/>
      <c r="D3" s="8"/>
    </row>
    <row r="4" spans="1:5" ht="19.5" thickBot="1">
      <c r="A4" s="682" t="s">
        <v>1091</v>
      </c>
      <c r="B4" s="683"/>
      <c r="C4" s="684"/>
      <c r="D4" s="14" t="s">
        <v>637</v>
      </c>
    </row>
    <row r="5" spans="1:5" ht="15.75" thickBot="1">
      <c r="A5" s="4" t="s">
        <v>1092</v>
      </c>
      <c r="B5" s="9" t="s">
        <v>196</v>
      </c>
      <c r="C5" s="5"/>
      <c r="D5" s="300">
        <v>1</v>
      </c>
      <c r="E5" s="258"/>
    </row>
    <row r="6" spans="1:5">
      <c r="A6" s="4" t="s">
        <v>309</v>
      </c>
      <c r="B6" s="9" t="s">
        <v>310</v>
      </c>
      <c r="C6" s="5"/>
      <c r="D6" s="303">
        <v>5</v>
      </c>
      <c r="E6" s="258"/>
    </row>
    <row r="7" spans="1:5" ht="15.75" thickBot="1">
      <c r="A7" s="902"/>
      <c r="B7" s="903" t="s">
        <v>1093</v>
      </c>
      <c r="C7" s="339"/>
      <c r="D7" s="304">
        <v>10</v>
      </c>
      <c r="E7" s="258"/>
    </row>
    <row r="8" spans="1:5" ht="15.75" thickBot="1">
      <c r="A8" s="4" t="s">
        <v>1094</v>
      </c>
      <c r="B8" s="9" t="s">
        <v>356</v>
      </c>
      <c r="C8" s="5"/>
      <c r="D8" s="305">
        <v>11</v>
      </c>
      <c r="E8" s="258"/>
    </row>
    <row r="9" spans="1:5">
      <c r="A9" s="4" t="s">
        <v>1095</v>
      </c>
      <c r="B9" s="9" t="s">
        <v>393</v>
      </c>
      <c r="C9" s="5"/>
      <c r="D9" s="303">
        <v>18</v>
      </c>
      <c r="E9" s="258"/>
    </row>
    <row r="10" spans="1:5">
      <c r="A10" s="7"/>
      <c r="B10" s="10" t="s">
        <v>440</v>
      </c>
      <c r="C10" s="8"/>
      <c r="D10" s="306">
        <v>29</v>
      </c>
      <c r="E10" s="258"/>
    </row>
    <row r="11" spans="1:5" ht="15.75" thickBot="1">
      <c r="A11" s="7"/>
      <c r="B11" s="10" t="s">
        <v>8</v>
      </c>
      <c r="C11" s="8"/>
      <c r="D11" s="304">
        <v>31</v>
      </c>
      <c r="E11" s="258"/>
    </row>
    <row r="12" spans="1:5">
      <c r="A12" s="4" t="s">
        <v>1096</v>
      </c>
      <c r="B12" s="9" t="s">
        <v>393</v>
      </c>
      <c r="C12" s="5"/>
      <c r="D12" s="303">
        <v>35</v>
      </c>
      <c r="E12" s="258"/>
    </row>
    <row r="13" spans="1:5">
      <c r="A13" s="7" t="s">
        <v>1097</v>
      </c>
      <c r="B13" s="10" t="s">
        <v>440</v>
      </c>
      <c r="C13" s="8"/>
      <c r="D13" s="306">
        <v>41</v>
      </c>
      <c r="E13" s="258"/>
    </row>
    <row r="14" spans="1:5" ht="15.75" thickBot="1">
      <c r="A14" s="7"/>
      <c r="B14" s="10" t="s">
        <v>8</v>
      </c>
      <c r="C14" s="8"/>
      <c r="D14" s="304">
        <v>43</v>
      </c>
      <c r="E14" s="258"/>
    </row>
    <row r="15" spans="1:5" ht="15.75" thickBot="1">
      <c r="A15" s="4" t="s">
        <v>1098</v>
      </c>
      <c r="B15" s="9" t="s">
        <v>544</v>
      </c>
      <c r="C15" s="5"/>
      <c r="D15" s="300">
        <v>52</v>
      </c>
      <c r="E15" s="258"/>
    </row>
    <row r="16" spans="1:5">
      <c r="A16" s="4" t="s">
        <v>1099</v>
      </c>
      <c r="B16" s="9" t="s">
        <v>575</v>
      </c>
      <c r="C16" s="5"/>
      <c r="D16" s="303">
        <v>59</v>
      </c>
      <c r="E16" s="258"/>
    </row>
    <row r="17" spans="1:5" ht="15.75" thickBot="1">
      <c r="A17" s="902"/>
      <c r="B17" s="903" t="s">
        <v>144</v>
      </c>
      <c r="C17" s="339"/>
      <c r="D17" s="304">
        <v>60</v>
      </c>
      <c r="E17" s="258"/>
    </row>
    <row r="18" spans="1:5" ht="15.75" thickBot="1">
      <c r="A18" s="7"/>
      <c r="D18" s="300" t="s">
        <v>1100</v>
      </c>
    </row>
    <row r="19" spans="1:5" ht="19.5" thickBot="1">
      <c r="A19" s="676" t="s">
        <v>1101</v>
      </c>
      <c r="B19" s="677"/>
      <c r="C19" s="678"/>
      <c r="D19" s="8"/>
    </row>
    <row r="20" spans="1:5" ht="19.5" thickBot="1">
      <c r="A20" s="676" t="s">
        <v>1102</v>
      </c>
      <c r="B20" s="677"/>
      <c r="C20" s="678"/>
      <c r="D20" s="14" t="s">
        <v>637</v>
      </c>
    </row>
    <row r="21" spans="1:5">
      <c r="A21" s="4" t="s">
        <v>1092</v>
      </c>
      <c r="B21" s="9" t="s">
        <v>287</v>
      </c>
      <c r="C21" s="5"/>
      <c r="D21" s="307">
        <v>2</v>
      </c>
    </row>
    <row r="22" spans="1:5" ht="15.75" thickBot="1">
      <c r="A22" s="902"/>
      <c r="B22" s="903" t="s">
        <v>302</v>
      </c>
      <c r="C22" s="339"/>
      <c r="D22" s="308">
        <v>4</v>
      </c>
    </row>
    <row r="23" spans="1:5">
      <c r="A23" s="7" t="s">
        <v>309</v>
      </c>
      <c r="B23" s="10" t="s">
        <v>325</v>
      </c>
      <c r="C23" s="8"/>
      <c r="D23" s="307">
        <v>7</v>
      </c>
    </row>
    <row r="24" spans="1:5">
      <c r="A24" s="7" t="s">
        <v>1095</v>
      </c>
      <c r="B24" s="10" t="s">
        <v>413</v>
      </c>
      <c r="C24" s="8"/>
      <c r="D24" s="309">
        <v>22</v>
      </c>
    </row>
    <row r="25" spans="1:5">
      <c r="A25" s="7"/>
      <c r="B25" s="10" t="s">
        <v>230</v>
      </c>
      <c r="C25" s="8"/>
      <c r="D25" s="309">
        <v>24</v>
      </c>
    </row>
    <row r="26" spans="1:5">
      <c r="A26" s="7"/>
      <c r="B26" s="10" t="s">
        <v>427</v>
      </c>
      <c r="C26" s="8"/>
      <c r="D26" s="309">
        <v>25</v>
      </c>
    </row>
    <row r="27" spans="1:5">
      <c r="A27" s="7"/>
      <c r="B27" s="10" t="s">
        <v>444</v>
      </c>
      <c r="C27" s="8"/>
      <c r="D27" s="309">
        <v>30</v>
      </c>
    </row>
    <row r="28" spans="1:5">
      <c r="A28" s="7"/>
      <c r="B28" s="10" t="s">
        <v>456</v>
      </c>
      <c r="C28" s="8"/>
      <c r="D28" s="309">
        <v>32</v>
      </c>
    </row>
    <row r="29" spans="1:5" ht="15.75" thickBot="1">
      <c r="A29" s="7"/>
      <c r="B29" s="10" t="s">
        <v>461</v>
      </c>
      <c r="C29" s="8"/>
      <c r="D29" s="308">
        <v>33</v>
      </c>
    </row>
    <row r="30" spans="1:5">
      <c r="A30" s="4" t="s">
        <v>1096</v>
      </c>
      <c r="B30" s="9" t="s">
        <v>484</v>
      </c>
      <c r="C30" s="5"/>
      <c r="D30" s="307">
        <v>38</v>
      </c>
    </row>
    <row r="31" spans="1:5">
      <c r="A31" s="7" t="s">
        <v>1097</v>
      </c>
      <c r="B31" s="10" t="s">
        <v>230</v>
      </c>
      <c r="C31" s="8"/>
      <c r="D31" s="309">
        <v>40</v>
      </c>
    </row>
    <row r="32" spans="1:5">
      <c r="A32" s="7"/>
      <c r="B32" s="10" t="s">
        <v>444</v>
      </c>
      <c r="C32" s="8"/>
      <c r="D32" s="309">
        <v>42</v>
      </c>
    </row>
    <row r="33" spans="1:4">
      <c r="A33" s="7"/>
      <c r="B33" s="10" t="s">
        <v>461</v>
      </c>
      <c r="C33" s="8"/>
      <c r="D33" s="309">
        <v>44</v>
      </c>
    </row>
    <row r="34" spans="1:4" ht="15.75" thickBot="1">
      <c r="A34" s="902"/>
      <c r="B34" s="903" t="s">
        <v>466</v>
      </c>
      <c r="C34" s="339"/>
      <c r="D34" s="308">
        <v>45</v>
      </c>
    </row>
    <row r="35" spans="1:4" ht="15.75" thickBot="1">
      <c r="A35" s="7" t="s">
        <v>1098</v>
      </c>
      <c r="B35" s="10" t="s">
        <v>548</v>
      </c>
      <c r="C35" s="8"/>
      <c r="D35" s="307">
        <v>53</v>
      </c>
    </row>
    <row r="36" spans="1:4">
      <c r="A36" s="4" t="s">
        <v>1103</v>
      </c>
      <c r="B36" s="9" t="s">
        <v>562</v>
      </c>
      <c r="C36" s="5"/>
      <c r="D36" s="309">
        <v>56</v>
      </c>
    </row>
    <row r="37" spans="1:4" ht="15.75" thickBot="1">
      <c r="A37" s="7"/>
      <c r="B37" s="10" t="s">
        <v>1104</v>
      </c>
      <c r="C37" s="8"/>
      <c r="D37" s="308">
        <v>57</v>
      </c>
    </row>
    <row r="38" spans="1:4" ht="15.75" thickBot="1">
      <c r="A38" s="11" t="s">
        <v>1099</v>
      </c>
      <c r="B38" s="12" t="s">
        <v>583</v>
      </c>
      <c r="C38" s="13"/>
      <c r="D38" s="310">
        <v>61</v>
      </c>
    </row>
    <row r="39" spans="1:4" ht="15.75" thickBot="1">
      <c r="A39" s="11" t="s">
        <v>1105</v>
      </c>
      <c r="B39" s="12" t="s">
        <v>593</v>
      </c>
      <c r="C39" s="13"/>
      <c r="D39" s="310">
        <v>64</v>
      </c>
    </row>
    <row r="40" spans="1:4" ht="15.75" thickBot="1">
      <c r="A40" s="7"/>
      <c r="D40" s="14" t="s">
        <v>1106</v>
      </c>
    </row>
    <row r="41" spans="1:4" ht="19.5" thickBot="1">
      <c r="A41" s="691" t="s">
        <v>1107</v>
      </c>
      <c r="B41" s="692"/>
      <c r="C41" s="693"/>
      <c r="D41" s="8"/>
    </row>
    <row r="42" spans="1:4" ht="19.5" thickBot="1">
      <c r="A42" s="691" t="s">
        <v>1108</v>
      </c>
      <c r="B42" s="692"/>
      <c r="C42" s="693"/>
      <c r="D42" s="301" t="s">
        <v>637</v>
      </c>
    </row>
    <row r="43" spans="1:4">
      <c r="A43" s="4" t="s">
        <v>309</v>
      </c>
      <c r="B43" s="9" t="s">
        <v>317</v>
      </c>
      <c r="C43" s="5"/>
      <c r="D43" s="311">
        <v>6</v>
      </c>
    </row>
    <row r="44" spans="1:4">
      <c r="A44" s="7"/>
      <c r="B44" s="10" t="s">
        <v>333</v>
      </c>
      <c r="C44" s="8"/>
      <c r="D44" s="312">
        <v>8</v>
      </c>
    </row>
    <row r="45" spans="1:4" ht="15.75" thickBot="1">
      <c r="A45" s="902"/>
      <c r="B45" s="903" t="s">
        <v>341</v>
      </c>
      <c r="C45" s="339"/>
      <c r="D45" s="313">
        <v>9</v>
      </c>
    </row>
    <row r="46" spans="1:4">
      <c r="A46" s="4" t="s">
        <v>372</v>
      </c>
      <c r="B46" s="9" t="s">
        <v>373</v>
      </c>
      <c r="C46" s="5"/>
      <c r="D46" s="311">
        <v>14</v>
      </c>
    </row>
    <row r="47" spans="1:4">
      <c r="A47" s="7" t="s">
        <v>1095</v>
      </c>
      <c r="B47" s="10" t="s">
        <v>397</v>
      </c>
      <c r="C47" s="8"/>
      <c r="D47" s="312">
        <v>19</v>
      </c>
    </row>
    <row r="48" spans="1:4">
      <c r="A48" s="7"/>
      <c r="B48" s="10" t="s">
        <v>401</v>
      </c>
      <c r="C48" s="8"/>
      <c r="D48" s="312">
        <v>20</v>
      </c>
    </row>
    <row r="49" spans="1:4">
      <c r="A49" s="7"/>
      <c r="B49" s="10" t="s">
        <v>407</v>
      </c>
      <c r="C49" s="8"/>
      <c r="D49" s="312">
        <v>21</v>
      </c>
    </row>
    <row r="50" spans="1:4">
      <c r="A50" s="7"/>
      <c r="B50" s="10" t="s">
        <v>436</v>
      </c>
      <c r="C50" s="8"/>
      <c r="D50" s="312">
        <v>28</v>
      </c>
    </row>
    <row r="51" spans="1:4" ht="15.75" thickBot="1">
      <c r="A51" s="902"/>
      <c r="B51" s="903" t="s">
        <v>466</v>
      </c>
      <c r="C51" s="339"/>
      <c r="D51" s="313">
        <v>34</v>
      </c>
    </row>
    <row r="52" spans="1:4">
      <c r="A52" s="7" t="s">
        <v>1096</v>
      </c>
      <c r="B52" s="10" t="s">
        <v>476</v>
      </c>
      <c r="C52" s="8"/>
      <c r="D52" s="311">
        <v>36</v>
      </c>
    </row>
    <row r="53" spans="1:4">
      <c r="A53" s="7" t="s">
        <v>1097</v>
      </c>
      <c r="B53" s="10" t="s">
        <v>401</v>
      </c>
      <c r="C53" s="8"/>
      <c r="D53" s="312">
        <v>37</v>
      </c>
    </row>
    <row r="54" spans="1:4" ht="15.75" thickBot="1">
      <c r="A54" s="7"/>
      <c r="B54" s="10" t="s">
        <v>434</v>
      </c>
      <c r="C54" s="8"/>
      <c r="D54" s="313">
        <v>39</v>
      </c>
    </row>
    <row r="55" spans="1:4" ht="15.75" thickBot="1">
      <c r="A55" s="11" t="s">
        <v>1109</v>
      </c>
      <c r="B55" s="12" t="s">
        <v>529</v>
      </c>
      <c r="C55" s="13"/>
      <c r="D55" s="302">
        <v>49</v>
      </c>
    </row>
    <row r="56" spans="1:4">
      <c r="A56" s="7" t="s">
        <v>1098</v>
      </c>
      <c r="B56" s="10" t="s">
        <v>552</v>
      </c>
      <c r="C56" s="8"/>
      <c r="D56" s="311">
        <v>54</v>
      </c>
    </row>
    <row r="57" spans="1:4" ht="15.75" thickBot="1">
      <c r="A57" s="902"/>
      <c r="B57" s="903" t="s">
        <v>586</v>
      </c>
      <c r="C57" s="339"/>
      <c r="D57" s="313">
        <v>62</v>
      </c>
    </row>
    <row r="58" spans="1:4" ht="15.75" thickBot="1">
      <c r="A58" s="902" t="s">
        <v>1105</v>
      </c>
      <c r="B58" s="903" t="s">
        <v>595</v>
      </c>
      <c r="C58" s="339"/>
      <c r="D58" s="302">
        <v>65</v>
      </c>
    </row>
    <row r="59" spans="1:4" ht="15.75" thickBot="1">
      <c r="A59" s="7"/>
      <c r="D59" s="302" t="s">
        <v>1110</v>
      </c>
    </row>
    <row r="60" spans="1:4" ht="19.5" thickBot="1">
      <c r="A60" s="688" t="s">
        <v>1111</v>
      </c>
      <c r="B60" s="689"/>
      <c r="C60" s="690"/>
      <c r="D60" s="8"/>
    </row>
    <row r="61" spans="1:4" ht="19.5" thickBot="1">
      <c r="A61" s="688" t="s">
        <v>1112</v>
      </c>
      <c r="B61" s="689"/>
      <c r="C61" s="690"/>
      <c r="D61" s="14" t="s">
        <v>637</v>
      </c>
    </row>
    <row r="62" spans="1:4" ht="15.75" thickBot="1">
      <c r="A62" s="11" t="s">
        <v>1092</v>
      </c>
      <c r="B62" s="12" t="s">
        <v>295</v>
      </c>
      <c r="C62" s="13"/>
      <c r="D62" s="314">
        <v>3</v>
      </c>
    </row>
    <row r="63" spans="1:4">
      <c r="A63" s="7" t="s">
        <v>1094</v>
      </c>
      <c r="B63" s="10" t="s">
        <v>1113</v>
      </c>
      <c r="C63" s="8"/>
      <c r="D63" s="315">
        <v>12</v>
      </c>
    </row>
    <row r="64" spans="1:4" ht="15.75" thickBot="1">
      <c r="A64" s="902"/>
      <c r="B64" s="903" t="s">
        <v>1114</v>
      </c>
      <c r="C64" s="339"/>
      <c r="D64" s="316">
        <v>13</v>
      </c>
    </row>
    <row r="65" spans="1:4">
      <c r="A65" s="7" t="s">
        <v>372</v>
      </c>
      <c r="B65" s="10" t="s">
        <v>379</v>
      </c>
      <c r="C65" s="8"/>
      <c r="D65" s="315">
        <v>15</v>
      </c>
    </row>
    <row r="66" spans="1:4" ht="15.75" thickBot="1">
      <c r="A66" s="902"/>
      <c r="B66" s="903" t="s">
        <v>388</v>
      </c>
      <c r="C66" s="339"/>
      <c r="D66" s="316">
        <v>17</v>
      </c>
    </row>
    <row r="67" spans="1:4">
      <c r="A67" s="7" t="s">
        <v>1095</v>
      </c>
      <c r="B67" s="10" t="s">
        <v>419</v>
      </c>
      <c r="C67" s="8"/>
      <c r="D67" s="315">
        <v>23</v>
      </c>
    </row>
    <row r="68" spans="1:4" ht="15.75" thickBot="1">
      <c r="A68" s="7"/>
      <c r="B68" s="10" t="s">
        <v>434</v>
      </c>
      <c r="C68" s="8"/>
      <c r="D68" s="316">
        <v>27</v>
      </c>
    </row>
    <row r="69" spans="1:4" ht="15.75" thickBot="1">
      <c r="A69" s="11" t="s">
        <v>1109</v>
      </c>
      <c r="B69" s="12" t="s">
        <v>537</v>
      </c>
      <c r="C69" s="13"/>
      <c r="D69" s="314">
        <v>51</v>
      </c>
    </row>
    <row r="70" spans="1:4" ht="15.75" thickBot="1">
      <c r="A70" s="11" t="s">
        <v>1105</v>
      </c>
      <c r="B70" s="12" t="s">
        <v>591</v>
      </c>
      <c r="C70" s="13"/>
      <c r="D70" s="314">
        <v>63</v>
      </c>
    </row>
    <row r="71" spans="1:4" ht="15.75" thickBot="1">
      <c r="A71" s="7"/>
      <c r="D71" s="14" t="s">
        <v>1115</v>
      </c>
    </row>
    <row r="72" spans="1:4" ht="19.5" thickBot="1">
      <c r="A72" s="685" t="s">
        <v>1116</v>
      </c>
      <c r="B72" s="686"/>
      <c r="C72" s="687"/>
      <c r="D72" s="8"/>
    </row>
    <row r="73" spans="1:4" ht="19.5" thickBot="1">
      <c r="A73" s="685" t="s">
        <v>1117</v>
      </c>
      <c r="B73" s="686"/>
      <c r="C73" s="687"/>
      <c r="D73" s="14" t="s">
        <v>637</v>
      </c>
    </row>
    <row r="74" spans="1:4" ht="15.75" thickBot="1">
      <c r="A74" s="11" t="s">
        <v>372</v>
      </c>
      <c r="B74" s="12" t="s">
        <v>384</v>
      </c>
      <c r="C74" s="13"/>
      <c r="D74" s="317">
        <v>16</v>
      </c>
    </row>
    <row r="75" spans="1:4" ht="15.75" thickBot="1">
      <c r="A75" s="11" t="s">
        <v>1095</v>
      </c>
      <c r="B75" s="12" t="s">
        <v>430</v>
      </c>
      <c r="C75" s="13"/>
      <c r="D75" s="317">
        <v>26</v>
      </c>
    </row>
    <row r="76" spans="1:4">
      <c r="A76" s="4" t="s">
        <v>514</v>
      </c>
      <c r="B76" s="9" t="s">
        <v>515</v>
      </c>
      <c r="C76" s="5"/>
      <c r="D76" s="318">
        <v>46</v>
      </c>
    </row>
    <row r="77" spans="1:4">
      <c r="A77" s="7"/>
      <c r="B77" s="10" t="s">
        <v>520</v>
      </c>
      <c r="C77" s="8"/>
      <c r="D77" s="319">
        <v>47</v>
      </c>
    </row>
    <row r="78" spans="1:4" ht="15.75" thickBot="1">
      <c r="A78" s="902"/>
      <c r="B78" s="903" t="s">
        <v>525</v>
      </c>
      <c r="C78" s="339"/>
      <c r="D78" s="320">
        <v>48</v>
      </c>
    </row>
    <row r="79" spans="1:4" ht="15.75" thickBot="1">
      <c r="A79" s="11" t="s">
        <v>1109</v>
      </c>
      <c r="B79" s="12" t="s">
        <v>533</v>
      </c>
      <c r="C79" s="13"/>
      <c r="D79" s="317">
        <v>50</v>
      </c>
    </row>
    <row r="80" spans="1:4" ht="15.75" thickBot="1">
      <c r="A80" s="902" t="s">
        <v>1098</v>
      </c>
      <c r="B80" s="903" t="s">
        <v>557</v>
      </c>
      <c r="C80" s="339"/>
      <c r="D80" s="317">
        <v>55</v>
      </c>
    </row>
    <row r="81" spans="1:4" ht="15.75" thickBot="1">
      <c r="A81" s="902" t="s">
        <v>1103</v>
      </c>
      <c r="B81" s="903" t="s">
        <v>569</v>
      </c>
      <c r="C81" s="339"/>
      <c r="D81" s="317">
        <v>58</v>
      </c>
    </row>
    <row r="82" spans="1:4" ht="15.75" thickBot="1">
      <c r="A82" s="902"/>
      <c r="B82" s="904"/>
      <c r="C82" s="904"/>
      <c r="D82" s="14" t="s">
        <v>1118</v>
      </c>
    </row>
  </sheetData>
  <sheetProtection algorithmName="SHA-512" hashValue="b69+A74nXdf80ZT6XYkeSHbEMTpiOrA22BvAVnC6gg+jmh531sa65gHjbm8Lr3iFl0N37SFhuB38xmSjVCo1SA==" saltValue="WDkBdbtylvSh5zDuRYJc2Q==" spinCount="100000" sheet="1" objects="1" scenarios="1"/>
  <customSheetViews>
    <customSheetView guid="{15F8A144-BC19-4B70-B468-75C2D0F16780}">
      <selection sqref="A1:D2"/>
      <pageMargins left="0" right="0" top="0" bottom="0" header="0" footer="0"/>
      <pageSetup orientation="portrait" r:id="rId1"/>
    </customSheetView>
  </customSheetViews>
  <mergeCells count="11">
    <mergeCell ref="A73:C73"/>
    <mergeCell ref="A72:C72"/>
    <mergeCell ref="A61:C61"/>
    <mergeCell ref="A60:C60"/>
    <mergeCell ref="A41:C41"/>
    <mergeCell ref="A42:C42"/>
    <mergeCell ref="A20:C20"/>
    <mergeCell ref="A19:C19"/>
    <mergeCell ref="A1:D2"/>
    <mergeCell ref="A3:C3"/>
    <mergeCell ref="A4:C4"/>
  </mergeCell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B104F-0CD5-4D72-88D7-1F6EFE37144E}">
  <sheetPr>
    <tabColor theme="7"/>
    <pageSetUpPr fitToPage="1"/>
  </sheetPr>
  <dimension ref="A1:X303"/>
  <sheetViews>
    <sheetView zoomScale="41" zoomScaleNormal="50" workbookViewId="0">
      <selection activeCell="L35" sqref="L35"/>
    </sheetView>
  </sheetViews>
  <sheetFormatPr defaultRowHeight="21"/>
  <cols>
    <col min="1" max="1" width="2" customWidth="1"/>
    <col min="2" max="2" width="32.28515625" customWidth="1"/>
    <col min="3" max="14" width="35.7109375" customWidth="1"/>
    <col min="15" max="15" width="2.28515625" customWidth="1"/>
    <col min="16" max="16" width="35.7109375" customWidth="1"/>
    <col min="17" max="17" width="1.5703125" style="255" customWidth="1"/>
    <col min="18" max="18" width="151.42578125" style="510" customWidth="1"/>
    <col min="19" max="24" width="9.140625" style="1"/>
  </cols>
  <sheetData>
    <row r="1" spans="1:18" ht="43.5" customHeight="1" thickBot="1">
      <c r="A1" s="430" t="s">
        <v>1119</v>
      </c>
      <c r="B1" s="431"/>
      <c r="C1" s="431"/>
      <c r="D1" s="431"/>
      <c r="E1" s="431"/>
      <c r="F1" s="431"/>
      <c r="G1" s="431"/>
      <c r="H1" s="431"/>
      <c r="I1" s="431"/>
      <c r="J1" s="431"/>
      <c r="K1" s="431"/>
      <c r="L1" s="431"/>
      <c r="M1" s="431"/>
      <c r="N1" s="431"/>
      <c r="O1" s="431"/>
      <c r="P1" s="254"/>
      <c r="R1" s="506"/>
    </row>
    <row r="2" spans="1:18" s="429" customFormat="1" ht="98.25" customHeight="1" thickBot="1">
      <c r="A2" s="425"/>
      <c r="B2" s="426" t="s">
        <v>1120</v>
      </c>
      <c r="C2" s="426" t="s">
        <v>1121</v>
      </c>
      <c r="D2" s="426" t="s">
        <v>356</v>
      </c>
      <c r="E2" s="426" t="s">
        <v>1122</v>
      </c>
      <c r="F2" s="426" t="s">
        <v>1123</v>
      </c>
      <c r="G2" s="426" t="s">
        <v>1124</v>
      </c>
      <c r="H2" s="424" t="s">
        <v>1125</v>
      </c>
      <c r="I2" s="427" t="s">
        <v>295</v>
      </c>
      <c r="J2" s="427" t="s">
        <v>1126</v>
      </c>
      <c r="K2" s="427" t="s">
        <v>1127</v>
      </c>
      <c r="L2" s="427" t="s">
        <v>1128</v>
      </c>
      <c r="M2" s="427" t="s">
        <v>302</v>
      </c>
      <c r="N2" s="427" t="s">
        <v>1129</v>
      </c>
      <c r="O2" s="425"/>
      <c r="P2" s="428" t="s">
        <v>1130</v>
      </c>
      <c r="Q2" s="425"/>
      <c r="R2" s="321" t="s">
        <v>1131</v>
      </c>
    </row>
    <row r="3" spans="1:18" ht="20.100000000000001" customHeight="1">
      <c r="A3" s="255"/>
      <c r="B3" s="4"/>
      <c r="C3" s="254"/>
      <c r="D3" s="5"/>
      <c r="E3" s="8"/>
      <c r="F3" s="8"/>
      <c r="G3" s="4"/>
      <c r="H3" s="4"/>
      <c r="I3" s="4"/>
      <c r="J3" s="4"/>
      <c r="K3" s="4"/>
      <c r="L3" s="4"/>
      <c r="M3" s="4"/>
      <c r="N3" s="4"/>
      <c r="O3" s="255"/>
      <c r="P3" s="254"/>
      <c r="R3" s="506"/>
    </row>
    <row r="4" spans="1:18" ht="20.100000000000001" customHeight="1">
      <c r="A4" s="255"/>
      <c r="B4" s="7"/>
      <c r="C4" s="259"/>
      <c r="D4" s="8"/>
      <c r="E4" s="8"/>
      <c r="F4" s="8"/>
      <c r="G4" s="7"/>
      <c r="H4" s="259"/>
      <c r="I4" s="7"/>
      <c r="J4" s="7"/>
      <c r="K4" s="7"/>
      <c r="L4" s="7"/>
      <c r="M4" s="7"/>
      <c r="N4" s="7"/>
      <c r="O4" s="255"/>
      <c r="P4" s="259"/>
      <c r="R4" s="505" t="s">
        <v>1132</v>
      </c>
    </row>
    <row r="5" spans="1:18" ht="20.100000000000001" customHeight="1">
      <c r="A5" s="255"/>
      <c r="B5" s="7"/>
      <c r="C5" s="259"/>
      <c r="D5" s="8"/>
      <c r="E5" s="8"/>
      <c r="F5" s="8"/>
      <c r="G5" s="7"/>
      <c r="H5" s="259"/>
      <c r="I5" s="7"/>
      <c r="J5" s="7"/>
      <c r="K5" s="259"/>
      <c r="M5" s="7"/>
      <c r="N5" s="7"/>
      <c r="O5" s="255"/>
      <c r="P5" s="259"/>
      <c r="R5" s="507"/>
    </row>
    <row r="6" spans="1:18" ht="20.100000000000001" customHeight="1">
      <c r="A6" s="255"/>
      <c r="B6" s="7"/>
      <c r="C6" s="259"/>
      <c r="D6" s="8"/>
      <c r="E6" s="8"/>
      <c r="G6" s="7"/>
      <c r="H6" s="259"/>
      <c r="I6" s="7"/>
      <c r="J6" s="7"/>
      <c r="K6" s="259"/>
      <c r="L6" s="7"/>
      <c r="M6" s="7"/>
      <c r="N6" s="7"/>
      <c r="O6" s="255"/>
      <c r="P6" s="259"/>
      <c r="R6" s="505" t="s">
        <v>1133</v>
      </c>
    </row>
    <row r="7" spans="1:18" ht="20.100000000000001" customHeight="1">
      <c r="A7" s="255"/>
      <c r="B7" s="7"/>
      <c r="C7" s="259"/>
      <c r="D7" s="8"/>
      <c r="E7" s="8"/>
      <c r="F7" s="8"/>
      <c r="G7" s="259"/>
      <c r="H7" s="259"/>
      <c r="I7" s="7"/>
      <c r="J7" s="7"/>
      <c r="K7" s="259"/>
      <c r="L7" s="7"/>
      <c r="M7" s="7"/>
      <c r="N7" s="7"/>
      <c r="O7" s="255"/>
      <c r="P7" s="259"/>
      <c r="R7" s="507"/>
    </row>
    <row r="8" spans="1:18" ht="20.100000000000001" customHeight="1">
      <c r="A8" s="255"/>
      <c r="B8" s="7"/>
      <c r="C8" s="259"/>
      <c r="D8" s="8"/>
      <c r="E8" s="8"/>
      <c r="F8" s="8"/>
      <c r="G8" s="259"/>
      <c r="H8" s="259"/>
      <c r="I8" s="7"/>
      <c r="J8" s="7"/>
      <c r="K8" s="259"/>
      <c r="L8" s="7"/>
      <c r="M8" s="7"/>
      <c r="N8" s="259"/>
      <c r="O8" s="255"/>
      <c r="P8" s="259"/>
      <c r="R8" s="505" t="s">
        <v>1134</v>
      </c>
    </row>
    <row r="9" spans="1:18" ht="20.100000000000001" customHeight="1">
      <c r="A9" s="255"/>
      <c r="B9" s="7"/>
      <c r="C9" s="259"/>
      <c r="D9" s="8"/>
      <c r="E9" s="8"/>
      <c r="F9" s="8"/>
      <c r="G9" s="259"/>
      <c r="H9" s="259"/>
      <c r="J9" s="7"/>
      <c r="K9" s="259"/>
      <c r="L9" s="7"/>
      <c r="M9" s="7"/>
      <c r="N9" s="259"/>
      <c r="O9" s="255"/>
      <c r="P9" s="259"/>
      <c r="R9" s="507"/>
    </row>
    <row r="10" spans="1:18" ht="20.100000000000001" customHeight="1">
      <c r="A10" s="255"/>
      <c r="B10" s="7"/>
      <c r="C10" s="259"/>
      <c r="D10" s="8"/>
      <c r="E10" s="8"/>
      <c r="F10" s="8"/>
      <c r="G10" s="259"/>
      <c r="H10" s="259"/>
      <c r="I10" s="7"/>
      <c r="J10" s="7"/>
      <c r="K10" s="259"/>
      <c r="L10" s="7"/>
      <c r="M10" s="7"/>
      <c r="N10" s="259"/>
      <c r="O10" s="255"/>
      <c r="P10" s="259"/>
      <c r="R10" s="505" t="s">
        <v>1135</v>
      </c>
    </row>
    <row r="11" spans="1:18" ht="20.100000000000001" customHeight="1">
      <c r="A11" s="255"/>
      <c r="B11" s="7"/>
      <c r="C11" s="259"/>
      <c r="D11" s="8"/>
      <c r="E11" s="8"/>
      <c r="F11" s="8"/>
      <c r="G11" s="259"/>
      <c r="H11" s="259"/>
      <c r="I11" s="259"/>
      <c r="J11" s="259"/>
      <c r="K11" s="259"/>
      <c r="L11" s="259"/>
      <c r="M11" s="259"/>
      <c r="N11" s="259"/>
      <c r="O11" s="255"/>
      <c r="P11" s="259"/>
      <c r="R11" s="507"/>
    </row>
    <row r="12" spans="1:18" ht="20.100000000000001" customHeight="1">
      <c r="A12" s="255"/>
      <c r="B12" s="7"/>
      <c r="C12" s="259"/>
      <c r="D12" s="8"/>
      <c r="E12" s="8"/>
      <c r="F12" s="8"/>
      <c r="G12" s="259"/>
      <c r="H12" s="259"/>
      <c r="I12" s="259"/>
      <c r="J12" s="259"/>
      <c r="K12" s="259"/>
      <c r="L12" s="259"/>
      <c r="M12" s="259"/>
      <c r="N12" s="259"/>
      <c r="O12" s="255"/>
      <c r="P12" s="259"/>
      <c r="R12" s="505" t="s">
        <v>1136</v>
      </c>
    </row>
    <row r="13" spans="1:18" ht="20.100000000000001" customHeight="1">
      <c r="A13" s="255"/>
      <c r="B13" s="7"/>
      <c r="C13" s="259"/>
      <c r="D13" s="8"/>
      <c r="E13" s="8"/>
      <c r="F13" s="8"/>
      <c r="G13" s="259"/>
      <c r="H13" s="259"/>
      <c r="I13" s="259"/>
      <c r="J13" s="259"/>
      <c r="K13" s="259"/>
      <c r="L13" s="259"/>
      <c r="M13" s="259"/>
      <c r="N13" s="259"/>
      <c r="O13" s="255"/>
      <c r="P13" s="259"/>
      <c r="R13" s="507"/>
    </row>
    <row r="14" spans="1:18" s="1" customFormat="1" ht="20.100000000000001" customHeight="1">
      <c r="A14" s="255"/>
      <c r="B14" s="7"/>
      <c r="C14" s="259"/>
      <c r="D14" s="8"/>
      <c r="E14" s="8"/>
      <c r="F14" s="8"/>
      <c r="G14" s="259"/>
      <c r="H14" s="259"/>
      <c r="I14" s="259"/>
      <c r="J14" s="259"/>
      <c r="K14" s="259"/>
      <c r="L14" s="259"/>
      <c r="M14" s="259"/>
      <c r="N14" s="259"/>
      <c r="O14" s="255"/>
      <c r="P14" s="259"/>
      <c r="Q14" s="255"/>
      <c r="R14" s="505" t="s">
        <v>1137</v>
      </c>
    </row>
    <row r="15" spans="1:18" s="1" customFormat="1" ht="20.100000000000001" customHeight="1">
      <c r="A15" s="255"/>
      <c r="B15" s="7"/>
      <c r="C15" s="259"/>
      <c r="D15" s="8"/>
      <c r="E15" s="8"/>
      <c r="F15" s="8"/>
      <c r="G15" s="259"/>
      <c r="H15" s="259"/>
      <c r="I15" s="259"/>
      <c r="J15" s="259"/>
      <c r="K15"/>
      <c r="L15" s="259"/>
      <c r="M15" s="259"/>
      <c r="N15" s="259"/>
      <c r="O15" s="255"/>
      <c r="P15" s="259"/>
      <c r="Q15" s="255"/>
      <c r="R15" s="507"/>
    </row>
    <row r="16" spans="1:18" s="1" customFormat="1" ht="20.100000000000001" customHeight="1">
      <c r="A16" s="255"/>
      <c r="B16" s="7"/>
      <c r="C16" s="259"/>
      <c r="D16" s="8"/>
      <c r="E16" s="8"/>
      <c r="F16"/>
      <c r="G16" s="259"/>
      <c r="H16" s="259"/>
      <c r="I16" s="259"/>
      <c r="J16" s="259"/>
      <c r="K16" s="259"/>
      <c r="L16" s="259"/>
      <c r="M16" s="259"/>
      <c r="N16" s="259"/>
      <c r="O16" s="255"/>
      <c r="P16" s="259"/>
      <c r="Q16" s="255"/>
      <c r="R16" s="505" t="s">
        <v>1138</v>
      </c>
    </row>
    <row r="17" spans="1:18" s="1" customFormat="1" ht="20.100000000000001" customHeight="1">
      <c r="A17" s="255"/>
      <c r="B17" s="7"/>
      <c r="C17" s="259"/>
      <c r="D17" s="8"/>
      <c r="E17" s="8"/>
      <c r="F17" s="8"/>
      <c r="G17"/>
      <c r="H17" s="259"/>
      <c r="I17" s="259"/>
      <c r="J17" s="259"/>
      <c r="K17" s="259"/>
      <c r="L17" s="259"/>
      <c r="M17" s="259"/>
      <c r="N17" s="259"/>
      <c r="O17" s="255"/>
      <c r="P17" s="259"/>
      <c r="Q17" s="255"/>
      <c r="R17" s="507"/>
    </row>
    <row r="18" spans="1:18" s="1" customFormat="1" ht="20.100000000000001" customHeight="1">
      <c r="A18" s="255"/>
      <c r="B18" s="7"/>
      <c r="C18" s="259"/>
      <c r="D18" s="8"/>
      <c r="E18" s="8"/>
      <c r="F18" s="8"/>
      <c r="G18" s="259"/>
      <c r="H18" s="259"/>
      <c r="I18" s="259"/>
      <c r="J18" s="259"/>
      <c r="K18" s="259"/>
      <c r="L18" s="259"/>
      <c r="M18" s="259"/>
      <c r="N18" s="259"/>
      <c r="O18" s="255"/>
      <c r="P18" s="259"/>
      <c r="Q18" s="255"/>
      <c r="R18" s="505" t="s">
        <v>1139</v>
      </c>
    </row>
    <row r="19" spans="1:18" s="1" customFormat="1" ht="20.100000000000001" customHeight="1">
      <c r="A19" s="255"/>
      <c r="B19" s="7"/>
      <c r="C19" s="259"/>
      <c r="D19" s="8"/>
      <c r="E19" s="8"/>
      <c r="F19" s="8"/>
      <c r="G19" s="259"/>
      <c r="H19" s="259"/>
      <c r="I19" s="259"/>
      <c r="J19" s="259"/>
      <c r="K19" s="259"/>
      <c r="L19" s="259"/>
      <c r="M19" s="259"/>
      <c r="N19" s="259"/>
      <c r="O19" s="255"/>
      <c r="P19" s="259"/>
      <c r="Q19" s="255"/>
      <c r="R19" s="507"/>
    </row>
    <row r="20" spans="1:18" s="1" customFormat="1" ht="20.100000000000001" customHeight="1">
      <c r="A20" s="255"/>
      <c r="B20" s="7"/>
      <c r="C20" s="259"/>
      <c r="D20" s="8"/>
      <c r="E20" s="8"/>
      <c r="F20" s="8"/>
      <c r="G20" s="259"/>
      <c r="H20" s="259"/>
      <c r="I20" s="259"/>
      <c r="J20" s="259"/>
      <c r="K20" s="259"/>
      <c r="L20"/>
      <c r="M20" s="259"/>
      <c r="N20" s="259"/>
      <c r="O20" s="255"/>
      <c r="P20" s="259"/>
      <c r="Q20" s="255"/>
      <c r="R20" s="505" t="s">
        <v>1140</v>
      </c>
    </row>
    <row r="21" spans="1:18" s="1" customFormat="1" ht="20.100000000000001" customHeight="1">
      <c r="A21" s="255"/>
      <c r="B21" s="7"/>
      <c r="C21" s="259"/>
      <c r="D21" s="8"/>
      <c r="E21" s="8"/>
      <c r="F21" s="8"/>
      <c r="G21" s="259"/>
      <c r="H21"/>
      <c r="I21" s="259"/>
      <c r="J21" s="259"/>
      <c r="K21" s="259"/>
      <c r="L21" s="259"/>
      <c r="M21" s="259"/>
      <c r="N21" s="259"/>
      <c r="O21" s="255"/>
      <c r="P21" s="259"/>
      <c r="Q21" s="255"/>
      <c r="R21" s="507"/>
    </row>
    <row r="22" spans="1:18" s="1" customFormat="1" ht="20.100000000000001" customHeight="1">
      <c r="A22" s="255"/>
      <c r="B22"/>
      <c r="C22" s="259"/>
      <c r="D22" s="8"/>
      <c r="E22" s="8"/>
      <c r="F22" s="8"/>
      <c r="G22"/>
      <c r="H22" s="259"/>
      <c r="I22" s="259"/>
      <c r="J22" s="259"/>
      <c r="K22" s="259"/>
      <c r="L22" s="259"/>
      <c r="M22" s="259"/>
      <c r="N22" s="259"/>
      <c r="O22" s="255"/>
      <c r="P22" s="259"/>
      <c r="Q22" s="255"/>
      <c r="R22" s="505" t="s">
        <v>1141</v>
      </c>
    </row>
    <row r="23" spans="1:18" s="1" customFormat="1" ht="20.100000000000001" customHeight="1">
      <c r="A23" s="255"/>
      <c r="B23" s="7"/>
      <c r="C23" s="259"/>
      <c r="D23" s="8"/>
      <c r="E23" s="8"/>
      <c r="F23" s="8"/>
      <c r="G23" s="259"/>
      <c r="H23" s="259"/>
      <c r="I23" s="259"/>
      <c r="J23" s="259"/>
      <c r="K23" s="259"/>
      <c r="L23" s="259"/>
      <c r="M23" s="259"/>
      <c r="N23" s="259"/>
      <c r="O23" s="255"/>
      <c r="P23" s="259"/>
      <c r="Q23" s="255"/>
      <c r="R23" s="507"/>
    </row>
    <row r="24" spans="1:18" s="1" customFormat="1" ht="20.100000000000001" customHeight="1">
      <c r="A24" s="255"/>
      <c r="B24" s="7"/>
      <c r="C24" s="259"/>
      <c r="D24" s="8"/>
      <c r="E24" s="8"/>
      <c r="F24" s="8"/>
      <c r="G24" s="259"/>
      <c r="H24" s="259"/>
      <c r="I24" s="259"/>
      <c r="J24" s="259"/>
      <c r="K24" s="259"/>
      <c r="L24" s="259"/>
      <c r="M24" s="259"/>
      <c r="N24" s="259"/>
      <c r="O24" s="255"/>
      <c r="P24" s="259"/>
      <c r="Q24" s="255"/>
      <c r="R24" s="505" t="s">
        <v>1142</v>
      </c>
    </row>
    <row r="25" spans="1:18" s="1" customFormat="1" ht="20.100000000000001" customHeight="1">
      <c r="A25" s="255"/>
      <c r="B25" s="7"/>
      <c r="C25" s="259"/>
      <c r="D25" s="8"/>
      <c r="E25" s="8"/>
      <c r="F25" s="8"/>
      <c r="G25" s="259"/>
      <c r="H25" s="259"/>
      <c r="I25" s="259"/>
      <c r="J25" s="259"/>
      <c r="K25" s="259"/>
      <c r="L25" s="259"/>
      <c r="M25" s="259"/>
      <c r="N25" s="259"/>
      <c r="O25" s="255"/>
      <c r="P25" s="259"/>
      <c r="Q25" s="255"/>
      <c r="R25" s="507"/>
    </row>
    <row r="26" spans="1:18" s="1" customFormat="1" ht="20.100000000000001" customHeight="1">
      <c r="A26" s="255"/>
      <c r="B26" s="7"/>
      <c r="C26" s="259"/>
      <c r="D26" s="8"/>
      <c r="E26" s="8"/>
      <c r="F26" s="8"/>
      <c r="G26" s="259"/>
      <c r="H26" s="259"/>
      <c r="I26" s="259"/>
      <c r="J26" s="259"/>
      <c r="K26" s="259"/>
      <c r="L26" s="259"/>
      <c r="M26" s="259"/>
      <c r="N26" s="259"/>
      <c r="O26" s="255"/>
      <c r="P26" s="259"/>
      <c r="Q26" s="255"/>
      <c r="R26" s="505" t="s">
        <v>1143</v>
      </c>
    </row>
    <row r="27" spans="1:18" s="1" customFormat="1" ht="20.100000000000001" customHeight="1">
      <c r="A27" s="255"/>
      <c r="B27" s="7"/>
      <c r="C27" s="259"/>
      <c r="D27" s="8"/>
      <c r="E27" s="8"/>
      <c r="F27"/>
      <c r="G27" s="259"/>
      <c r="H27" s="259"/>
      <c r="I27" s="259"/>
      <c r="J27" s="259"/>
      <c r="K27" s="259"/>
      <c r="L27" s="259"/>
      <c r="M27" s="259"/>
      <c r="N27" s="259"/>
      <c r="O27" s="255"/>
      <c r="P27" s="259"/>
      <c r="Q27" s="255"/>
      <c r="R27" s="507"/>
    </row>
    <row r="28" spans="1:18" s="1" customFormat="1" ht="20.100000000000001" customHeight="1">
      <c r="A28" s="255"/>
      <c r="B28" s="7"/>
      <c r="C28" s="259"/>
      <c r="D28" s="8"/>
      <c r="E28" s="8"/>
      <c r="F28" s="8"/>
      <c r="G28" s="259"/>
      <c r="H28" s="259"/>
      <c r="I28" s="259"/>
      <c r="J28" s="259"/>
      <c r="K28" s="259"/>
      <c r="L28" s="259"/>
      <c r="M28" s="259"/>
      <c r="N28" s="259"/>
      <c r="O28" s="255"/>
      <c r="P28" s="259"/>
      <c r="Q28" s="255"/>
      <c r="R28" s="505" t="s">
        <v>1144</v>
      </c>
    </row>
    <row r="29" spans="1:18" s="1" customFormat="1" ht="20.100000000000001" customHeight="1">
      <c r="A29" s="255"/>
      <c r="B29" s="7"/>
      <c r="C29" s="259"/>
      <c r="D29" s="8"/>
      <c r="E29" s="8"/>
      <c r="F29" s="8"/>
      <c r="G29" s="259"/>
      <c r="H29" s="259"/>
      <c r="I29" s="259"/>
      <c r="J29" s="259"/>
      <c r="K29" s="259"/>
      <c r="L29" s="259"/>
      <c r="M29" s="259"/>
      <c r="N29" s="259"/>
      <c r="O29" s="255"/>
      <c r="P29" s="259"/>
      <c r="Q29" s="255"/>
      <c r="R29" s="507"/>
    </row>
    <row r="30" spans="1:18" s="1" customFormat="1" ht="20.100000000000001" customHeight="1">
      <c r="A30" s="255"/>
      <c r="B30"/>
      <c r="C30" s="259"/>
      <c r="D30" s="8"/>
      <c r="E30" s="8"/>
      <c r="F30" s="8"/>
      <c r="G30" s="259"/>
      <c r="H30" s="259"/>
      <c r="I30" s="259"/>
      <c r="J30" s="259"/>
      <c r="K30" s="259"/>
      <c r="L30" s="259"/>
      <c r="M30" s="259"/>
      <c r="N30" s="259"/>
      <c r="O30" s="255"/>
      <c r="P30" s="259"/>
      <c r="Q30" s="255"/>
      <c r="R30" s="505" t="s">
        <v>1145</v>
      </c>
    </row>
    <row r="31" spans="1:18" s="1" customFormat="1" ht="20.100000000000001" customHeight="1">
      <c r="A31" s="255"/>
      <c r="B31" s="7"/>
      <c r="C31" s="259"/>
      <c r="D31" s="8"/>
      <c r="E31" s="8"/>
      <c r="F31" s="8"/>
      <c r="G31" s="259"/>
      <c r="H31" s="259"/>
      <c r="I31" s="259"/>
      <c r="J31" s="259"/>
      <c r="K31" s="259"/>
      <c r="L31" s="259"/>
      <c r="M31" s="259"/>
      <c r="N31" s="259"/>
      <c r="O31" s="255"/>
      <c r="P31" s="259"/>
      <c r="Q31" s="255"/>
      <c r="R31" s="507"/>
    </row>
    <row r="32" spans="1:18" s="1" customFormat="1" ht="20.100000000000001" customHeight="1">
      <c r="A32" s="255"/>
      <c r="B32" s="7"/>
      <c r="C32" s="259"/>
      <c r="D32" s="8"/>
      <c r="E32" s="8"/>
      <c r="F32" s="8"/>
      <c r="G32" s="259"/>
      <c r="H32" s="259"/>
      <c r="I32" s="259"/>
      <c r="J32" s="259"/>
      <c r="K32" s="259"/>
      <c r="L32" s="259"/>
      <c r="M32" s="259"/>
      <c r="N32" s="259"/>
      <c r="O32" s="255"/>
      <c r="P32" s="259"/>
      <c r="Q32" s="255"/>
      <c r="R32" s="505" t="s">
        <v>1146</v>
      </c>
    </row>
    <row r="33" spans="1:18" s="1" customFormat="1" ht="20.100000000000001" customHeight="1">
      <c r="A33" s="255"/>
      <c r="B33" s="7"/>
      <c r="C33" s="259"/>
      <c r="D33" s="8"/>
      <c r="E33" s="8"/>
      <c r="F33" s="8"/>
      <c r="G33" s="259"/>
      <c r="H33" s="259"/>
      <c r="I33" s="259"/>
      <c r="J33" s="259"/>
      <c r="K33" s="259"/>
      <c r="L33" s="259"/>
      <c r="M33" s="259"/>
      <c r="N33" s="259"/>
      <c r="O33" s="255"/>
      <c r="P33" s="259"/>
      <c r="Q33" s="255"/>
      <c r="R33" s="507"/>
    </row>
    <row r="34" spans="1:18" s="1" customFormat="1" ht="20.100000000000001" customHeight="1">
      <c r="A34" s="255"/>
      <c r="B34" s="7"/>
      <c r="C34" s="259"/>
      <c r="D34" s="8"/>
      <c r="E34" s="8"/>
      <c r="F34" s="8"/>
      <c r="G34" s="259"/>
      <c r="H34" s="259"/>
      <c r="I34" s="259"/>
      <c r="J34" s="259"/>
      <c r="K34" s="259"/>
      <c r="L34" s="259"/>
      <c r="M34" s="259"/>
      <c r="N34" s="259"/>
      <c r="O34" s="255"/>
      <c r="P34" s="259"/>
      <c r="Q34" s="255"/>
      <c r="R34" s="505" t="s">
        <v>1147</v>
      </c>
    </row>
    <row r="35" spans="1:18" s="1" customFormat="1" ht="20.100000000000001" customHeight="1">
      <c r="A35" s="255"/>
      <c r="B35" s="7"/>
      <c r="C35" s="259"/>
      <c r="D35" s="8"/>
      <c r="E35" s="8"/>
      <c r="F35" s="8"/>
      <c r="G35" s="259"/>
      <c r="H35" s="259"/>
      <c r="I35" s="259"/>
      <c r="J35" s="259"/>
      <c r="K35" s="259"/>
      <c r="L35" s="259"/>
      <c r="M35" s="259"/>
      <c r="N35" s="259"/>
      <c r="O35" s="255"/>
      <c r="P35" s="259"/>
      <c r="Q35" s="255"/>
      <c r="R35" s="507"/>
    </row>
    <row r="36" spans="1:18" s="1" customFormat="1" ht="20.100000000000001" customHeight="1">
      <c r="A36" s="255"/>
      <c r="B36" s="7"/>
      <c r="C36" s="259"/>
      <c r="D36" s="8"/>
      <c r="E36" s="8"/>
      <c r="F36" s="8"/>
      <c r="G36" s="259"/>
      <c r="H36" s="259"/>
      <c r="I36" s="259"/>
      <c r="J36" s="259"/>
      <c r="K36" s="259"/>
      <c r="L36" s="259"/>
      <c r="M36" s="259"/>
      <c r="N36" s="259"/>
      <c r="O36" s="255"/>
      <c r="P36" s="259"/>
      <c r="Q36" s="255"/>
      <c r="R36" s="505" t="s">
        <v>1148</v>
      </c>
    </row>
    <row r="37" spans="1:18" s="1" customFormat="1" ht="20.100000000000001" customHeight="1">
      <c r="A37" s="255"/>
      <c r="B37" s="7"/>
      <c r="C37" s="259"/>
      <c r="D37" s="8"/>
      <c r="E37" s="8"/>
      <c r="F37" s="8"/>
      <c r="G37" s="259"/>
      <c r="H37" s="259"/>
      <c r="I37" s="259"/>
      <c r="J37" s="259"/>
      <c r="K37" s="259"/>
      <c r="L37" s="259"/>
      <c r="M37" s="259"/>
      <c r="N37" s="259"/>
      <c r="O37" s="255"/>
      <c r="P37" s="259"/>
      <c r="Q37" s="255"/>
      <c r="R37" s="507"/>
    </row>
    <row r="38" spans="1:18" s="1" customFormat="1" ht="20.100000000000001" customHeight="1">
      <c r="A38" s="255"/>
      <c r="B38" s="7"/>
      <c r="C38" s="259"/>
      <c r="D38" s="8"/>
      <c r="E38" s="8"/>
      <c r="F38" s="8"/>
      <c r="G38" s="259"/>
      <c r="H38" s="259"/>
      <c r="I38" s="259"/>
      <c r="J38" s="259"/>
      <c r="K38" s="259"/>
      <c r="L38" s="259"/>
      <c r="M38" s="259"/>
      <c r="N38" s="259"/>
      <c r="O38" s="255"/>
      <c r="P38" s="259"/>
      <c r="Q38" s="255"/>
      <c r="R38" s="505" t="s">
        <v>1149</v>
      </c>
    </row>
    <row r="39" spans="1:18" s="1" customFormat="1" ht="20.100000000000001" customHeight="1">
      <c r="A39" s="255"/>
      <c r="B39" s="7"/>
      <c r="C39" s="259"/>
      <c r="D39" s="8"/>
      <c r="E39" s="8"/>
      <c r="F39" s="8"/>
      <c r="G39" s="259"/>
      <c r="H39" s="259"/>
      <c r="I39" s="259"/>
      <c r="J39" s="259"/>
      <c r="K39" s="259"/>
      <c r="L39" s="259"/>
      <c r="M39" s="259"/>
      <c r="N39" s="259"/>
      <c r="O39" s="255"/>
      <c r="P39" s="259"/>
      <c r="Q39" s="255"/>
      <c r="R39" s="507"/>
    </row>
    <row r="40" spans="1:18" s="1" customFormat="1" ht="20.100000000000001" customHeight="1">
      <c r="A40" s="255"/>
      <c r="B40" s="7"/>
      <c r="C40" s="259"/>
      <c r="D40" s="8"/>
      <c r="E40" s="8"/>
      <c r="F40" s="8"/>
      <c r="G40" s="259"/>
      <c r="H40" s="259"/>
      <c r="I40" s="259"/>
      <c r="J40" s="259"/>
      <c r="K40" s="259"/>
      <c r="L40" s="259"/>
      <c r="M40" s="259"/>
      <c r="N40" s="259"/>
      <c r="O40" s="255"/>
      <c r="P40" s="259"/>
      <c r="Q40" s="255"/>
      <c r="R40" s="505" t="s">
        <v>1150</v>
      </c>
    </row>
    <row r="41" spans="1:18" s="1" customFormat="1" ht="20.100000000000001" customHeight="1">
      <c r="A41" s="255"/>
      <c r="B41"/>
      <c r="C41" s="259"/>
      <c r="D41" s="8"/>
      <c r="E41" s="8"/>
      <c r="F41" s="8"/>
      <c r="G41" s="259"/>
      <c r="H41" s="259"/>
      <c r="I41" s="259"/>
      <c r="J41" s="259"/>
      <c r="K41" s="259"/>
      <c r="L41" s="259"/>
      <c r="M41" s="259"/>
      <c r="N41" s="259"/>
      <c r="O41" s="255"/>
      <c r="P41" s="259"/>
      <c r="Q41" s="255"/>
      <c r="R41" s="507"/>
    </row>
    <row r="42" spans="1:18" s="1" customFormat="1" ht="20.100000000000001" customHeight="1">
      <c r="A42" s="255"/>
      <c r="B42" s="7"/>
      <c r="C42" s="259"/>
      <c r="D42" s="8"/>
      <c r="E42" s="8"/>
      <c r="F42" s="8"/>
      <c r="G42" s="259"/>
      <c r="H42" s="259"/>
      <c r="I42" s="259"/>
      <c r="J42" s="259"/>
      <c r="K42" s="259"/>
      <c r="L42" s="259"/>
      <c r="M42" s="259"/>
      <c r="N42" s="259"/>
      <c r="O42" s="255"/>
      <c r="P42" s="259"/>
      <c r="Q42" s="255"/>
      <c r="R42" s="505" t="s">
        <v>1151</v>
      </c>
    </row>
    <row r="43" spans="1:18" s="1" customFormat="1" ht="20.100000000000001" customHeight="1">
      <c r="A43" s="255"/>
      <c r="B43" s="7"/>
      <c r="C43" s="259"/>
      <c r="D43" s="8"/>
      <c r="E43" s="8"/>
      <c r="F43" s="8"/>
      <c r="G43" s="259"/>
      <c r="H43" s="259"/>
      <c r="I43" s="259"/>
      <c r="J43" s="259"/>
      <c r="K43" s="259"/>
      <c r="L43" s="259"/>
      <c r="M43" s="259"/>
      <c r="N43" s="259"/>
      <c r="O43" s="255"/>
      <c r="P43" s="259"/>
      <c r="Q43" s="255"/>
      <c r="R43" s="507"/>
    </row>
    <row r="44" spans="1:18" s="1" customFormat="1" ht="20.100000000000001" customHeight="1">
      <c r="A44" s="255"/>
      <c r="B44" s="7"/>
      <c r="C44" s="259"/>
      <c r="D44" s="8"/>
      <c r="E44" s="8"/>
      <c r="F44" s="8"/>
      <c r="G44" s="259"/>
      <c r="H44" s="259"/>
      <c r="I44" s="259"/>
      <c r="J44" s="259"/>
      <c r="K44" s="259"/>
      <c r="L44" s="259"/>
      <c r="M44" s="259"/>
      <c r="N44" s="259"/>
      <c r="O44" s="255"/>
      <c r="P44" s="259"/>
      <c r="Q44" s="255"/>
      <c r="R44" s="505" t="s">
        <v>1152</v>
      </c>
    </row>
    <row r="45" spans="1:18" s="1" customFormat="1" ht="20.100000000000001" customHeight="1">
      <c r="A45" s="255"/>
      <c r="B45" s="7"/>
      <c r="C45" s="259"/>
      <c r="D45" s="8"/>
      <c r="E45" s="8"/>
      <c r="F45" s="8"/>
      <c r="G45" s="259"/>
      <c r="H45" s="259"/>
      <c r="I45" s="259"/>
      <c r="J45" s="259"/>
      <c r="K45" s="259"/>
      <c r="L45" s="259"/>
      <c r="M45" s="259"/>
      <c r="N45" s="259"/>
      <c r="O45" s="255"/>
      <c r="P45" s="259"/>
      <c r="Q45" s="255"/>
      <c r="R45" s="507"/>
    </row>
    <row r="46" spans="1:18" s="1" customFormat="1" ht="20.100000000000001" customHeight="1">
      <c r="A46" s="255"/>
      <c r="B46" s="7"/>
      <c r="C46" s="259"/>
      <c r="D46" s="8"/>
      <c r="E46" s="8"/>
      <c r="F46" s="8"/>
      <c r="G46" s="259"/>
      <c r="H46" s="259"/>
      <c r="I46" s="259"/>
      <c r="J46" s="259"/>
      <c r="K46" s="259"/>
      <c r="L46" s="259"/>
      <c r="M46" s="259"/>
      <c r="N46" s="259"/>
      <c r="O46" s="255"/>
      <c r="P46" s="259"/>
      <c r="Q46" s="255"/>
      <c r="R46" s="505" t="s">
        <v>1153</v>
      </c>
    </row>
    <row r="47" spans="1:18" s="1" customFormat="1" ht="20.100000000000001" customHeight="1">
      <c r="A47" s="255"/>
      <c r="B47" s="7"/>
      <c r="C47" s="259"/>
      <c r="D47" s="8"/>
      <c r="E47" s="8"/>
      <c r="F47" s="8"/>
      <c r="G47" s="259"/>
      <c r="H47" s="259"/>
      <c r="I47" s="259"/>
      <c r="J47" s="259"/>
      <c r="K47" s="259"/>
      <c r="L47" s="259"/>
      <c r="M47" s="259"/>
      <c r="N47" s="259"/>
      <c r="O47" s="255"/>
      <c r="P47" s="259"/>
      <c r="Q47" s="255"/>
      <c r="R47" s="507"/>
    </row>
    <row r="48" spans="1:18" s="1" customFormat="1" ht="20.100000000000001" customHeight="1">
      <c r="A48" s="255"/>
      <c r="B48" s="7"/>
      <c r="C48" s="259"/>
      <c r="D48" s="8"/>
      <c r="E48" s="8"/>
      <c r="F48" s="8"/>
      <c r="G48" s="259"/>
      <c r="H48" s="259"/>
      <c r="I48" s="259"/>
      <c r="J48" s="259"/>
      <c r="K48" s="259"/>
      <c r="L48" s="259"/>
      <c r="M48" s="259"/>
      <c r="N48" s="259"/>
      <c r="O48" s="255"/>
      <c r="P48" s="259"/>
      <c r="Q48" s="255"/>
      <c r="R48" s="505" t="s">
        <v>1154</v>
      </c>
    </row>
    <row r="49" spans="1:18" s="1" customFormat="1" ht="20.100000000000001" customHeight="1">
      <c r="A49" s="255"/>
      <c r="B49" s="7"/>
      <c r="C49" s="259"/>
      <c r="D49" s="8"/>
      <c r="E49" s="8"/>
      <c r="F49" s="8"/>
      <c r="G49" s="259"/>
      <c r="H49" s="259"/>
      <c r="I49" s="259"/>
      <c r="J49" s="259"/>
      <c r="K49" s="259"/>
      <c r="L49" s="259"/>
      <c r="M49" s="259"/>
      <c r="N49" s="259"/>
      <c r="O49" s="255"/>
      <c r="P49" s="259"/>
      <c r="Q49" s="255"/>
      <c r="R49" s="507"/>
    </row>
    <row r="50" spans="1:18" s="1" customFormat="1" ht="20.100000000000001" customHeight="1">
      <c r="A50" s="255"/>
      <c r="B50" s="7"/>
      <c r="C50" s="259"/>
      <c r="D50" s="8"/>
      <c r="E50" s="8"/>
      <c r="F50" s="8"/>
      <c r="G50" s="259"/>
      <c r="H50" s="259"/>
      <c r="I50" s="259"/>
      <c r="J50" s="259"/>
      <c r="K50" s="259"/>
      <c r="L50" s="259"/>
      <c r="M50" s="259"/>
      <c r="N50" s="259"/>
      <c r="O50" s="255"/>
      <c r="P50" s="259"/>
      <c r="Q50" s="255"/>
      <c r="R50" s="505" t="s">
        <v>1155</v>
      </c>
    </row>
    <row r="51" spans="1:18" s="1" customFormat="1" ht="20.100000000000001" customHeight="1">
      <c r="A51" s="255"/>
      <c r="B51" s="7"/>
      <c r="C51" s="259"/>
      <c r="D51" s="8"/>
      <c r="E51" s="8"/>
      <c r="F51" s="8"/>
      <c r="G51" s="259"/>
      <c r="H51" s="259"/>
      <c r="I51" s="259"/>
      <c r="J51" s="259"/>
      <c r="K51" s="259"/>
      <c r="L51" s="259"/>
      <c r="M51" s="259"/>
      <c r="N51" s="259"/>
      <c r="O51" s="255"/>
      <c r="P51" s="259"/>
      <c r="Q51" s="255"/>
      <c r="R51" s="507"/>
    </row>
    <row r="52" spans="1:18" s="1" customFormat="1" ht="20.100000000000001" customHeight="1">
      <c r="A52" s="255"/>
      <c r="B52" s="7"/>
      <c r="C52" s="259"/>
      <c r="D52" s="8"/>
      <c r="E52" s="8"/>
      <c r="F52" s="8"/>
      <c r="G52" s="259"/>
      <c r="H52" s="259"/>
      <c r="I52" s="259"/>
      <c r="J52" s="259"/>
      <c r="K52" s="259"/>
      <c r="L52" s="259"/>
      <c r="M52" s="259"/>
      <c r="N52" s="259"/>
      <c r="O52" s="255"/>
      <c r="P52" s="259"/>
      <c r="Q52" s="255"/>
      <c r="R52" s="505" t="s">
        <v>1156</v>
      </c>
    </row>
    <row r="53" spans="1:18" s="1" customFormat="1" ht="20.100000000000001" customHeight="1">
      <c r="A53" s="255"/>
      <c r="B53" s="7"/>
      <c r="C53" s="259"/>
      <c r="D53" s="8"/>
      <c r="E53" s="8"/>
      <c r="F53" s="8"/>
      <c r="G53" s="259"/>
      <c r="H53" s="259"/>
      <c r="I53" s="259"/>
      <c r="J53" s="259"/>
      <c r="K53" s="259"/>
      <c r="L53" s="259"/>
      <c r="M53" s="259"/>
      <c r="N53" s="259"/>
      <c r="O53" s="255"/>
      <c r="P53" s="259"/>
      <c r="Q53" s="255"/>
      <c r="R53" s="507"/>
    </row>
    <row r="54" spans="1:18" s="1" customFormat="1" ht="20.100000000000001" customHeight="1">
      <c r="A54" s="255"/>
      <c r="B54" s="7"/>
      <c r="C54" s="259"/>
      <c r="D54" s="8"/>
      <c r="E54" s="8"/>
      <c r="F54" s="8"/>
      <c r="G54" s="259"/>
      <c r="H54" s="259"/>
      <c r="I54" s="259"/>
      <c r="J54" s="259"/>
      <c r="K54" s="259"/>
      <c r="L54" s="259"/>
      <c r="M54" s="259"/>
      <c r="N54" s="259"/>
      <c r="O54" s="255"/>
      <c r="P54" s="259"/>
      <c r="Q54" s="255"/>
      <c r="R54" s="505" t="s">
        <v>1157</v>
      </c>
    </row>
    <row r="55" spans="1:18" s="1" customFormat="1" ht="20.100000000000001" customHeight="1">
      <c r="A55" s="255"/>
      <c r="B55" s="7"/>
      <c r="C55" s="259"/>
      <c r="D55" s="8"/>
      <c r="E55" s="8"/>
      <c r="F55" s="8"/>
      <c r="G55" s="259"/>
      <c r="H55" s="259"/>
      <c r="I55" s="259"/>
      <c r="J55" s="259"/>
      <c r="K55" s="259"/>
      <c r="L55" s="259"/>
      <c r="M55" s="259"/>
      <c r="N55" s="259"/>
      <c r="O55" s="255"/>
      <c r="P55" s="259"/>
      <c r="Q55" s="255"/>
      <c r="R55" s="507"/>
    </row>
    <row r="56" spans="1:18" s="1" customFormat="1" ht="20.100000000000001" customHeight="1">
      <c r="A56" s="255"/>
      <c r="B56" s="7"/>
      <c r="C56" s="259"/>
      <c r="D56" s="8"/>
      <c r="E56" s="8"/>
      <c r="F56" s="8"/>
      <c r="G56" s="259"/>
      <c r="H56" s="259"/>
      <c r="I56" s="259"/>
      <c r="J56" s="259"/>
      <c r="K56" s="259"/>
      <c r="L56" s="259"/>
      <c r="M56" s="259"/>
      <c r="N56" s="259"/>
      <c r="O56" s="255"/>
      <c r="P56" s="259"/>
      <c r="Q56" s="255"/>
      <c r="R56" s="505" t="s">
        <v>1158</v>
      </c>
    </row>
    <row r="57" spans="1:18" s="1" customFormat="1" ht="20.100000000000001" customHeight="1">
      <c r="A57" s="255"/>
      <c r="B57" s="7"/>
      <c r="C57" s="259"/>
      <c r="D57" s="8"/>
      <c r="E57" s="8"/>
      <c r="F57" s="8"/>
      <c r="G57" s="259"/>
      <c r="H57" s="259"/>
      <c r="I57" s="259"/>
      <c r="J57" s="259"/>
      <c r="K57" s="259"/>
      <c r="L57" s="259"/>
      <c r="M57" s="259"/>
      <c r="N57" s="259"/>
      <c r="O57" s="255"/>
      <c r="P57" s="259"/>
      <c r="Q57" s="255"/>
      <c r="R57" s="507"/>
    </row>
    <row r="58" spans="1:18" s="1" customFormat="1" ht="20.100000000000001" customHeight="1">
      <c r="A58" s="255"/>
      <c r="B58" s="7"/>
      <c r="C58" s="259"/>
      <c r="D58" s="8"/>
      <c r="E58" s="8"/>
      <c r="F58" s="8"/>
      <c r="G58" s="259"/>
      <c r="H58" s="259"/>
      <c r="I58" s="259"/>
      <c r="J58" s="259"/>
      <c r="K58" s="259"/>
      <c r="L58" s="259"/>
      <c r="M58" s="259"/>
      <c r="N58" s="259"/>
      <c r="O58" s="255"/>
      <c r="P58" s="259"/>
      <c r="Q58" s="255"/>
      <c r="R58" s="505" t="s">
        <v>1159</v>
      </c>
    </row>
    <row r="59" spans="1:18" s="1" customFormat="1" ht="20.100000000000001" customHeight="1">
      <c r="A59" s="255"/>
      <c r="B59" s="7"/>
      <c r="C59" s="259"/>
      <c r="D59" s="8"/>
      <c r="E59" s="8"/>
      <c r="F59" s="8"/>
      <c r="G59" s="259"/>
      <c r="H59" s="259"/>
      <c r="I59" s="259"/>
      <c r="J59" s="259"/>
      <c r="K59" s="259"/>
      <c r="L59" s="259"/>
      <c r="M59" s="259"/>
      <c r="N59" s="259"/>
      <c r="O59" s="255"/>
      <c r="P59" s="259"/>
      <c r="Q59" s="255"/>
      <c r="R59" s="507"/>
    </row>
    <row r="60" spans="1:18" s="1" customFormat="1" ht="20.100000000000001" customHeight="1">
      <c r="A60" s="255"/>
      <c r="B60" s="7"/>
      <c r="C60" s="259"/>
      <c r="D60" s="8"/>
      <c r="E60" s="8"/>
      <c r="F60" s="8"/>
      <c r="G60" s="259"/>
      <c r="H60" s="259"/>
      <c r="I60" s="259"/>
      <c r="J60" s="259"/>
      <c r="K60" s="259"/>
      <c r="L60" s="259"/>
      <c r="M60" s="259"/>
      <c r="N60" s="259"/>
      <c r="O60" s="255"/>
      <c r="P60" s="259"/>
      <c r="Q60" s="255"/>
      <c r="R60" s="507"/>
    </row>
    <row r="61" spans="1:18" s="1" customFormat="1" ht="20.100000000000001" customHeight="1">
      <c r="A61" s="255"/>
      <c r="B61" s="7"/>
      <c r="C61" s="259"/>
      <c r="D61" s="8"/>
      <c r="E61" s="8"/>
      <c r="F61" s="8"/>
      <c r="G61" s="259"/>
      <c r="H61" s="259"/>
      <c r="I61" s="259"/>
      <c r="J61" s="259"/>
      <c r="K61" s="259"/>
      <c r="L61" s="259"/>
      <c r="M61" s="259"/>
      <c r="N61" s="259"/>
      <c r="O61" s="255"/>
      <c r="P61" s="259"/>
      <c r="Q61" s="255"/>
      <c r="R61" s="507"/>
    </row>
    <row r="62" spans="1:18" s="1" customFormat="1" ht="20.100000000000001" customHeight="1">
      <c r="A62" s="255"/>
      <c r="B62" s="7"/>
      <c r="C62" s="259"/>
      <c r="D62" s="8"/>
      <c r="E62" s="8"/>
      <c r="F62" s="8"/>
      <c r="G62" s="259"/>
      <c r="H62" s="259"/>
      <c r="I62" s="259"/>
      <c r="J62" s="259"/>
      <c r="K62" s="259"/>
      <c r="L62" s="259"/>
      <c r="M62" s="259"/>
      <c r="N62" s="259"/>
      <c r="O62" s="255"/>
      <c r="P62" s="259"/>
      <c r="Q62" s="255"/>
      <c r="R62" s="507"/>
    </row>
    <row r="63" spans="1:18" s="1" customFormat="1" ht="20.100000000000001" customHeight="1">
      <c r="A63" s="255"/>
      <c r="B63" s="7"/>
      <c r="C63" s="259"/>
      <c r="D63" s="8"/>
      <c r="E63" s="8"/>
      <c r="F63" s="8"/>
      <c r="G63" s="259"/>
      <c r="H63" s="259"/>
      <c r="I63" s="259"/>
      <c r="J63" s="259"/>
      <c r="K63" s="259"/>
      <c r="L63" s="259"/>
      <c r="M63" s="259"/>
      <c r="N63" s="259"/>
      <c r="O63" s="255"/>
      <c r="P63" s="259"/>
      <c r="Q63" s="255"/>
      <c r="R63" s="507"/>
    </row>
    <row r="64" spans="1:18" s="1" customFormat="1" ht="20.100000000000001" customHeight="1">
      <c r="A64" s="255"/>
      <c r="B64" s="7"/>
      <c r="C64" s="259"/>
      <c r="D64" s="8"/>
      <c r="E64" s="8"/>
      <c r="F64" s="8"/>
      <c r="G64" s="259"/>
      <c r="H64" s="259"/>
      <c r="I64" s="259"/>
      <c r="J64" s="259"/>
      <c r="K64" s="259"/>
      <c r="L64" s="259"/>
      <c r="M64" s="259"/>
      <c r="N64" s="259"/>
      <c r="O64" s="255"/>
      <c r="P64" s="259"/>
      <c r="Q64" s="255"/>
      <c r="R64" s="507"/>
    </row>
    <row r="65" spans="1:18" s="1" customFormat="1" ht="20.100000000000001" customHeight="1">
      <c r="A65" s="255"/>
      <c r="B65" s="7"/>
      <c r="C65" s="259"/>
      <c r="D65" s="8"/>
      <c r="E65" s="8"/>
      <c r="F65" s="8"/>
      <c r="G65" s="259"/>
      <c r="H65" s="259"/>
      <c r="I65" s="259"/>
      <c r="J65" s="259"/>
      <c r="K65" s="259"/>
      <c r="L65" s="259"/>
      <c r="M65" s="259"/>
      <c r="N65" s="259"/>
      <c r="O65" s="255"/>
      <c r="P65" s="259"/>
      <c r="Q65" s="255"/>
      <c r="R65" s="507"/>
    </row>
    <row r="66" spans="1:18" s="1" customFormat="1" ht="20.100000000000001" customHeight="1">
      <c r="A66" s="255"/>
      <c r="B66" s="7"/>
      <c r="C66" s="259"/>
      <c r="D66" s="8"/>
      <c r="E66" s="8"/>
      <c r="F66" s="8"/>
      <c r="G66" s="259"/>
      <c r="H66" s="259"/>
      <c r="I66" s="259"/>
      <c r="J66" s="259"/>
      <c r="K66" s="259"/>
      <c r="L66" s="259"/>
      <c r="M66" s="259"/>
      <c r="N66" s="259"/>
      <c r="O66" s="255"/>
      <c r="P66" s="259"/>
      <c r="Q66" s="255"/>
      <c r="R66" s="507"/>
    </row>
    <row r="67" spans="1:18" s="1" customFormat="1" ht="20.100000000000001" customHeight="1">
      <c r="A67" s="255"/>
      <c r="B67" s="7"/>
      <c r="C67" s="259"/>
      <c r="D67" s="8"/>
      <c r="E67" s="8"/>
      <c r="F67" s="8"/>
      <c r="G67" s="259"/>
      <c r="H67" s="259"/>
      <c r="I67" s="259"/>
      <c r="J67" s="259"/>
      <c r="K67" s="259"/>
      <c r="L67" s="259"/>
      <c r="M67" s="259"/>
      <c r="N67" s="259"/>
      <c r="O67" s="255"/>
      <c r="P67" s="259"/>
      <c r="Q67" s="255"/>
      <c r="R67" s="507"/>
    </row>
    <row r="68" spans="1:18" s="1" customFormat="1" ht="20.100000000000001" customHeight="1">
      <c r="A68" s="255"/>
      <c r="B68" s="7"/>
      <c r="C68" s="259"/>
      <c r="D68" s="8"/>
      <c r="E68" s="8"/>
      <c r="F68" s="8"/>
      <c r="G68" s="259"/>
      <c r="H68" s="259"/>
      <c r="I68" s="259"/>
      <c r="J68" s="259"/>
      <c r="K68" s="259"/>
      <c r="L68" s="259"/>
      <c r="M68" s="259"/>
      <c r="N68" s="259"/>
      <c r="O68" s="255"/>
      <c r="P68" s="259"/>
      <c r="Q68" s="255"/>
      <c r="R68" s="507"/>
    </row>
    <row r="69" spans="1:18" s="1" customFormat="1" ht="20.100000000000001" customHeight="1">
      <c r="A69" s="255"/>
      <c r="B69" s="7"/>
      <c r="C69" s="259"/>
      <c r="D69" s="8"/>
      <c r="E69" s="8"/>
      <c r="F69" s="8"/>
      <c r="G69" s="259"/>
      <c r="H69" s="259"/>
      <c r="I69" s="259"/>
      <c r="J69" s="259"/>
      <c r="K69" s="259"/>
      <c r="L69" s="259"/>
      <c r="M69" s="259"/>
      <c r="N69" s="259"/>
      <c r="O69" s="255"/>
      <c r="P69" s="259"/>
      <c r="Q69" s="255"/>
      <c r="R69" s="507"/>
    </row>
    <row r="70" spans="1:18" s="1" customFormat="1" ht="20.100000000000001" customHeight="1">
      <c r="A70" s="255"/>
      <c r="B70" s="7"/>
      <c r="C70" s="259"/>
      <c r="D70" s="8"/>
      <c r="E70" s="8"/>
      <c r="F70" s="8"/>
      <c r="G70" s="259"/>
      <c r="H70" s="259"/>
      <c r="I70" s="259"/>
      <c r="J70" s="259"/>
      <c r="K70" s="259"/>
      <c r="L70" s="259"/>
      <c r="M70" s="259"/>
      <c r="N70" s="259"/>
      <c r="O70" s="255"/>
      <c r="P70" s="259"/>
      <c r="Q70" s="255"/>
      <c r="R70" s="507"/>
    </row>
    <row r="71" spans="1:18" s="1" customFormat="1" ht="20.100000000000001" customHeight="1">
      <c r="A71" s="255"/>
      <c r="B71" s="7"/>
      <c r="C71" s="259"/>
      <c r="D71" s="8"/>
      <c r="E71" s="8"/>
      <c r="F71" s="8"/>
      <c r="G71" s="259"/>
      <c r="H71" s="259"/>
      <c r="I71" s="259"/>
      <c r="J71" s="259"/>
      <c r="K71" s="259"/>
      <c r="L71" s="259"/>
      <c r="M71" s="259"/>
      <c r="N71" s="259"/>
      <c r="O71" s="255"/>
      <c r="P71" s="259"/>
      <c r="Q71" s="255"/>
      <c r="R71" s="507"/>
    </row>
    <row r="72" spans="1:18" s="1" customFormat="1" ht="20.100000000000001" customHeight="1">
      <c r="A72" s="255"/>
      <c r="B72" s="7"/>
      <c r="C72" s="259"/>
      <c r="D72" s="8"/>
      <c r="E72" s="8"/>
      <c r="F72" s="8"/>
      <c r="G72" s="259"/>
      <c r="H72" s="259"/>
      <c r="I72" s="259"/>
      <c r="J72" s="259"/>
      <c r="K72" s="259"/>
      <c r="L72" s="259"/>
      <c r="M72" s="259"/>
      <c r="N72" s="259"/>
      <c r="O72" s="255"/>
      <c r="P72" s="259"/>
      <c r="Q72" s="255"/>
      <c r="R72" s="507"/>
    </row>
    <row r="73" spans="1:18" s="1" customFormat="1" ht="20.100000000000001" customHeight="1">
      <c r="A73" s="255"/>
      <c r="B73" s="7"/>
      <c r="C73" s="259"/>
      <c r="D73" s="8"/>
      <c r="E73" s="8"/>
      <c r="F73" s="8"/>
      <c r="G73" s="259"/>
      <c r="H73" s="259"/>
      <c r="I73" s="259"/>
      <c r="J73" s="259"/>
      <c r="K73" s="259"/>
      <c r="L73" s="259"/>
      <c r="M73" s="259"/>
      <c r="N73" s="259"/>
      <c r="O73" s="255"/>
      <c r="P73" s="259"/>
      <c r="Q73" s="255"/>
      <c r="R73" s="507"/>
    </row>
    <row r="74" spans="1:18" s="1" customFormat="1" ht="20.100000000000001" customHeight="1">
      <c r="A74" s="255"/>
      <c r="B74" s="7"/>
      <c r="C74" s="259"/>
      <c r="D74" s="8"/>
      <c r="E74" s="8"/>
      <c r="F74" s="8"/>
      <c r="G74" s="259"/>
      <c r="H74" s="259"/>
      <c r="I74" s="259"/>
      <c r="J74" s="259"/>
      <c r="K74" s="259"/>
      <c r="L74" s="259"/>
      <c r="M74" s="259"/>
      <c r="N74" s="259"/>
      <c r="O74" s="255"/>
      <c r="P74" s="259"/>
      <c r="Q74" s="255"/>
      <c r="R74" s="507"/>
    </row>
    <row r="75" spans="1:18" s="1" customFormat="1" ht="20.100000000000001" customHeight="1">
      <c r="A75" s="255"/>
      <c r="B75" s="7"/>
      <c r="C75" s="259"/>
      <c r="D75" s="8"/>
      <c r="E75" s="8"/>
      <c r="F75" s="8"/>
      <c r="G75" s="259"/>
      <c r="H75" s="259"/>
      <c r="I75" s="259"/>
      <c r="J75" s="259"/>
      <c r="K75" s="259"/>
      <c r="L75" s="259"/>
      <c r="M75" s="259"/>
      <c r="N75" s="259"/>
      <c r="O75" s="255"/>
      <c r="P75" s="259"/>
      <c r="Q75" s="255"/>
      <c r="R75" s="507"/>
    </row>
    <row r="76" spans="1:18" s="1" customFormat="1" ht="20.100000000000001" customHeight="1" thickBot="1">
      <c r="A76" s="255"/>
      <c r="B76" s="255"/>
      <c r="C76" s="255"/>
      <c r="D76" s="255"/>
      <c r="E76" s="255"/>
      <c r="F76" s="255"/>
      <c r="G76" s="255"/>
      <c r="H76" s="255"/>
      <c r="I76" s="255"/>
      <c r="J76" s="255"/>
      <c r="K76" s="255"/>
      <c r="L76" s="255"/>
      <c r="M76" s="255"/>
      <c r="N76" s="255"/>
      <c r="O76" s="255"/>
      <c r="P76" s="260"/>
      <c r="Q76" s="255"/>
      <c r="R76" s="508"/>
    </row>
    <row r="77" spans="1:18" s="1" customFormat="1">
      <c r="Q77" s="255"/>
      <c r="R77" s="509"/>
    </row>
    <row r="78" spans="1:18" s="1" customFormat="1" ht="52.5" customHeight="1">
      <c r="B78" s="694" t="s">
        <v>1160</v>
      </c>
      <c r="C78" s="694"/>
      <c r="D78" s="694"/>
      <c r="E78" s="694"/>
      <c r="F78" s="694"/>
      <c r="G78" s="694"/>
      <c r="H78" s="694"/>
      <c r="I78" s="694"/>
      <c r="J78" s="694"/>
      <c r="K78" s="694"/>
      <c r="L78" s="694"/>
      <c r="M78" s="694"/>
      <c r="N78" s="694"/>
      <c r="Q78" s="255"/>
      <c r="R78" s="509"/>
    </row>
    <row r="79" spans="1:18" s="1" customFormat="1">
      <c r="Q79" s="255"/>
      <c r="R79" s="509"/>
    </row>
    <row r="80" spans="1:18" s="1" customFormat="1">
      <c r="Q80" s="255"/>
      <c r="R80" s="509"/>
    </row>
    <row r="81" spans="17:18" s="1" customFormat="1">
      <c r="Q81" s="255"/>
      <c r="R81" s="509"/>
    </row>
    <row r="82" spans="17:18" s="1" customFormat="1">
      <c r="Q82" s="255"/>
      <c r="R82" s="509"/>
    </row>
    <row r="83" spans="17:18" s="1" customFormat="1">
      <c r="Q83" s="255"/>
      <c r="R83" s="509"/>
    </row>
    <row r="84" spans="17:18" s="1" customFormat="1">
      <c r="Q84" s="255"/>
      <c r="R84" s="509"/>
    </row>
    <row r="85" spans="17:18" s="1" customFormat="1">
      <c r="Q85" s="255"/>
      <c r="R85" s="509"/>
    </row>
    <row r="86" spans="17:18" s="1" customFormat="1">
      <c r="Q86" s="255"/>
      <c r="R86" s="509"/>
    </row>
    <row r="87" spans="17:18" s="1" customFormat="1">
      <c r="Q87" s="255"/>
      <c r="R87" s="509"/>
    </row>
    <row r="88" spans="17:18" s="1" customFormat="1">
      <c r="Q88" s="255"/>
      <c r="R88" s="509"/>
    </row>
    <row r="89" spans="17:18" s="1" customFormat="1">
      <c r="Q89" s="255"/>
      <c r="R89" s="509"/>
    </row>
    <row r="90" spans="17:18" s="1" customFormat="1">
      <c r="Q90" s="255"/>
      <c r="R90" s="509"/>
    </row>
    <row r="91" spans="17:18" s="1" customFormat="1">
      <c r="Q91" s="255"/>
      <c r="R91" s="509"/>
    </row>
    <row r="92" spans="17:18" s="1" customFormat="1">
      <c r="Q92" s="255"/>
      <c r="R92" s="509"/>
    </row>
    <row r="93" spans="17:18" s="1" customFormat="1">
      <c r="Q93" s="255"/>
      <c r="R93" s="509"/>
    </row>
    <row r="94" spans="17:18" s="1" customFormat="1">
      <c r="Q94" s="255"/>
      <c r="R94" s="509"/>
    </row>
    <row r="95" spans="17:18" s="1" customFormat="1">
      <c r="Q95" s="255"/>
      <c r="R95" s="509"/>
    </row>
    <row r="96" spans="17:18" s="1" customFormat="1">
      <c r="Q96" s="255"/>
      <c r="R96" s="509"/>
    </row>
    <row r="97" spans="17:18" s="1" customFormat="1">
      <c r="Q97" s="255"/>
      <c r="R97" s="509"/>
    </row>
    <row r="98" spans="17:18" s="1" customFormat="1">
      <c r="Q98" s="255"/>
      <c r="R98" s="509"/>
    </row>
    <row r="99" spans="17:18" s="1" customFormat="1">
      <c r="Q99" s="255"/>
      <c r="R99" s="509"/>
    </row>
    <row r="100" spans="17:18" s="1" customFormat="1">
      <c r="Q100" s="255"/>
      <c r="R100" s="509"/>
    </row>
    <row r="101" spans="17:18" s="1" customFormat="1">
      <c r="Q101" s="255"/>
      <c r="R101" s="509"/>
    </row>
    <row r="102" spans="17:18" s="1" customFormat="1">
      <c r="Q102" s="255"/>
      <c r="R102" s="509"/>
    </row>
    <row r="103" spans="17:18" s="1" customFormat="1">
      <c r="Q103" s="255"/>
      <c r="R103" s="509"/>
    </row>
    <row r="104" spans="17:18" s="1" customFormat="1">
      <c r="Q104" s="255"/>
      <c r="R104" s="509"/>
    </row>
    <row r="105" spans="17:18" s="1" customFormat="1">
      <c r="Q105" s="255"/>
      <c r="R105" s="509"/>
    </row>
    <row r="106" spans="17:18" s="1" customFormat="1">
      <c r="Q106" s="255"/>
      <c r="R106" s="509"/>
    </row>
    <row r="107" spans="17:18" s="1" customFormat="1">
      <c r="Q107" s="255"/>
      <c r="R107" s="509"/>
    </row>
    <row r="108" spans="17:18" s="1" customFormat="1">
      <c r="Q108" s="255"/>
      <c r="R108" s="509"/>
    </row>
    <row r="109" spans="17:18" s="1" customFormat="1">
      <c r="Q109" s="255"/>
      <c r="R109" s="509"/>
    </row>
    <row r="110" spans="17:18" s="1" customFormat="1">
      <c r="Q110" s="255"/>
      <c r="R110" s="509"/>
    </row>
    <row r="111" spans="17:18" s="1" customFormat="1">
      <c r="Q111" s="255"/>
      <c r="R111" s="509"/>
    </row>
    <row r="112" spans="17:18" s="1" customFormat="1">
      <c r="Q112" s="255"/>
      <c r="R112" s="509"/>
    </row>
    <row r="113" spans="17:18" s="1" customFormat="1">
      <c r="Q113" s="255"/>
      <c r="R113" s="509"/>
    </row>
    <row r="114" spans="17:18" s="1" customFormat="1">
      <c r="Q114" s="255"/>
      <c r="R114" s="509"/>
    </row>
    <row r="115" spans="17:18" s="1" customFormat="1">
      <c r="Q115" s="255"/>
      <c r="R115" s="509"/>
    </row>
    <row r="116" spans="17:18" s="1" customFormat="1">
      <c r="Q116" s="255"/>
      <c r="R116" s="509"/>
    </row>
    <row r="117" spans="17:18" s="1" customFormat="1">
      <c r="Q117" s="255"/>
      <c r="R117" s="509"/>
    </row>
    <row r="118" spans="17:18" s="1" customFormat="1">
      <c r="Q118" s="255"/>
      <c r="R118" s="509"/>
    </row>
    <row r="119" spans="17:18" s="1" customFormat="1">
      <c r="Q119" s="255"/>
      <c r="R119" s="509"/>
    </row>
    <row r="120" spans="17:18" s="1" customFormat="1">
      <c r="Q120" s="255"/>
      <c r="R120" s="509"/>
    </row>
    <row r="121" spans="17:18" s="1" customFormat="1">
      <c r="Q121" s="255"/>
      <c r="R121" s="509"/>
    </row>
    <row r="122" spans="17:18" s="1" customFormat="1">
      <c r="Q122" s="255"/>
      <c r="R122" s="509"/>
    </row>
    <row r="123" spans="17:18" s="1" customFormat="1">
      <c r="Q123" s="255"/>
      <c r="R123" s="509"/>
    </row>
    <row r="124" spans="17:18" s="1" customFormat="1">
      <c r="Q124" s="255"/>
      <c r="R124" s="509"/>
    </row>
    <row r="125" spans="17:18" s="1" customFormat="1">
      <c r="Q125" s="255"/>
      <c r="R125" s="509"/>
    </row>
    <row r="126" spans="17:18" s="1" customFormat="1">
      <c r="Q126" s="255"/>
      <c r="R126" s="509"/>
    </row>
    <row r="127" spans="17:18" s="1" customFormat="1">
      <c r="Q127" s="255"/>
      <c r="R127" s="509"/>
    </row>
    <row r="128" spans="17:18" s="1" customFormat="1">
      <c r="Q128" s="255"/>
      <c r="R128" s="509"/>
    </row>
    <row r="129" spans="17:18" s="1" customFormat="1">
      <c r="Q129" s="255"/>
      <c r="R129" s="509"/>
    </row>
    <row r="130" spans="17:18" s="1" customFormat="1">
      <c r="Q130" s="255"/>
      <c r="R130" s="509"/>
    </row>
    <row r="131" spans="17:18" s="1" customFormat="1">
      <c r="Q131" s="255"/>
      <c r="R131" s="509"/>
    </row>
    <row r="132" spans="17:18" s="1" customFormat="1">
      <c r="Q132" s="255"/>
      <c r="R132" s="509"/>
    </row>
    <row r="133" spans="17:18" s="1" customFormat="1">
      <c r="Q133" s="255"/>
      <c r="R133" s="509"/>
    </row>
    <row r="134" spans="17:18" s="1" customFormat="1">
      <c r="Q134" s="255"/>
      <c r="R134" s="509"/>
    </row>
    <row r="135" spans="17:18" s="1" customFormat="1">
      <c r="Q135" s="255"/>
      <c r="R135" s="509"/>
    </row>
    <row r="136" spans="17:18" s="1" customFormat="1">
      <c r="Q136" s="255"/>
      <c r="R136" s="509"/>
    </row>
    <row r="137" spans="17:18" s="1" customFormat="1">
      <c r="Q137" s="255"/>
      <c r="R137" s="509"/>
    </row>
    <row r="138" spans="17:18" s="1" customFormat="1">
      <c r="Q138" s="255"/>
      <c r="R138" s="509"/>
    </row>
    <row r="139" spans="17:18" s="1" customFormat="1">
      <c r="Q139" s="255"/>
      <c r="R139" s="509"/>
    </row>
    <row r="140" spans="17:18" s="1" customFormat="1">
      <c r="Q140" s="255"/>
      <c r="R140" s="509"/>
    </row>
    <row r="141" spans="17:18" s="1" customFormat="1">
      <c r="Q141" s="255"/>
      <c r="R141" s="509"/>
    </row>
    <row r="142" spans="17:18" s="1" customFormat="1">
      <c r="Q142" s="255"/>
      <c r="R142" s="509"/>
    </row>
    <row r="143" spans="17:18" s="1" customFormat="1">
      <c r="Q143" s="255"/>
      <c r="R143" s="509"/>
    </row>
    <row r="144" spans="17:18" s="1" customFormat="1">
      <c r="Q144" s="255"/>
      <c r="R144" s="509"/>
    </row>
    <row r="145" spans="17:18" s="1" customFormat="1">
      <c r="Q145" s="255"/>
      <c r="R145" s="509"/>
    </row>
    <row r="146" spans="17:18" s="1" customFormat="1">
      <c r="Q146" s="255"/>
      <c r="R146" s="509"/>
    </row>
    <row r="147" spans="17:18" s="1" customFormat="1">
      <c r="Q147" s="255"/>
      <c r="R147" s="509"/>
    </row>
    <row r="148" spans="17:18" s="1" customFormat="1">
      <c r="Q148" s="255"/>
      <c r="R148" s="509"/>
    </row>
    <row r="149" spans="17:18" s="1" customFormat="1">
      <c r="Q149" s="255"/>
      <c r="R149" s="509"/>
    </row>
    <row r="150" spans="17:18" s="1" customFormat="1">
      <c r="Q150" s="255"/>
      <c r="R150" s="509"/>
    </row>
    <row r="151" spans="17:18" s="1" customFormat="1">
      <c r="Q151" s="255"/>
      <c r="R151" s="509"/>
    </row>
    <row r="152" spans="17:18" s="1" customFormat="1">
      <c r="Q152" s="255"/>
      <c r="R152" s="509"/>
    </row>
    <row r="153" spans="17:18" s="1" customFormat="1">
      <c r="Q153" s="255"/>
      <c r="R153" s="509"/>
    </row>
    <row r="154" spans="17:18" s="1" customFormat="1">
      <c r="Q154" s="255"/>
      <c r="R154" s="509"/>
    </row>
    <row r="155" spans="17:18" s="1" customFormat="1">
      <c r="Q155" s="255"/>
      <c r="R155" s="509"/>
    </row>
    <row r="156" spans="17:18" s="1" customFormat="1">
      <c r="Q156" s="255"/>
      <c r="R156" s="509"/>
    </row>
    <row r="157" spans="17:18" s="1" customFormat="1">
      <c r="Q157" s="255"/>
      <c r="R157" s="509"/>
    </row>
    <row r="158" spans="17:18" s="1" customFormat="1">
      <c r="Q158" s="255"/>
      <c r="R158" s="509"/>
    </row>
    <row r="159" spans="17:18" s="1" customFormat="1">
      <c r="Q159" s="255"/>
      <c r="R159" s="509"/>
    </row>
    <row r="160" spans="17:18" s="1" customFormat="1">
      <c r="Q160" s="255"/>
      <c r="R160" s="509"/>
    </row>
    <row r="161" spans="17:18" s="1" customFormat="1">
      <c r="Q161" s="255"/>
      <c r="R161" s="509"/>
    </row>
    <row r="162" spans="17:18" s="1" customFormat="1">
      <c r="Q162" s="255"/>
      <c r="R162" s="509"/>
    </row>
    <row r="163" spans="17:18" s="1" customFormat="1">
      <c r="Q163" s="255"/>
      <c r="R163" s="509"/>
    </row>
    <row r="164" spans="17:18" s="1" customFormat="1">
      <c r="Q164" s="255"/>
      <c r="R164" s="509"/>
    </row>
    <row r="165" spans="17:18" s="1" customFormat="1">
      <c r="Q165" s="255"/>
      <c r="R165" s="509"/>
    </row>
    <row r="166" spans="17:18" s="1" customFormat="1">
      <c r="Q166" s="255"/>
      <c r="R166" s="509"/>
    </row>
    <row r="167" spans="17:18" s="1" customFormat="1">
      <c r="Q167" s="255"/>
      <c r="R167" s="509"/>
    </row>
    <row r="168" spans="17:18" s="1" customFormat="1">
      <c r="Q168" s="255"/>
      <c r="R168" s="509"/>
    </row>
    <row r="169" spans="17:18" s="1" customFormat="1">
      <c r="Q169" s="255"/>
      <c r="R169" s="509"/>
    </row>
    <row r="170" spans="17:18" s="1" customFormat="1">
      <c r="Q170" s="255"/>
      <c r="R170" s="509"/>
    </row>
    <row r="171" spans="17:18" s="1" customFormat="1">
      <c r="Q171" s="255"/>
      <c r="R171" s="509"/>
    </row>
    <row r="172" spans="17:18" s="1" customFormat="1">
      <c r="Q172" s="255"/>
      <c r="R172" s="509"/>
    </row>
    <row r="173" spans="17:18" s="1" customFormat="1">
      <c r="Q173" s="255"/>
      <c r="R173" s="509"/>
    </row>
    <row r="174" spans="17:18" s="1" customFormat="1">
      <c r="Q174" s="255"/>
      <c r="R174" s="509"/>
    </row>
    <row r="175" spans="17:18" s="1" customFormat="1">
      <c r="Q175" s="255"/>
      <c r="R175" s="509"/>
    </row>
    <row r="176" spans="17:18" s="1" customFormat="1">
      <c r="Q176" s="255"/>
      <c r="R176" s="509"/>
    </row>
    <row r="177" spans="17:18" s="1" customFormat="1">
      <c r="Q177" s="255"/>
      <c r="R177" s="509"/>
    </row>
    <row r="178" spans="17:18" s="1" customFormat="1">
      <c r="Q178" s="255"/>
      <c r="R178" s="509"/>
    </row>
    <row r="179" spans="17:18" s="1" customFormat="1">
      <c r="Q179" s="255"/>
      <c r="R179" s="509"/>
    </row>
    <row r="180" spans="17:18" s="1" customFormat="1">
      <c r="Q180" s="255"/>
      <c r="R180" s="509"/>
    </row>
    <row r="181" spans="17:18" s="1" customFormat="1">
      <c r="Q181" s="255"/>
      <c r="R181" s="509"/>
    </row>
    <row r="182" spans="17:18" s="1" customFormat="1">
      <c r="Q182" s="255"/>
      <c r="R182" s="509"/>
    </row>
    <row r="183" spans="17:18" s="1" customFormat="1">
      <c r="Q183" s="255"/>
      <c r="R183" s="509"/>
    </row>
    <row r="184" spans="17:18" s="1" customFormat="1">
      <c r="Q184" s="255"/>
      <c r="R184" s="509"/>
    </row>
    <row r="185" spans="17:18" s="1" customFormat="1">
      <c r="Q185" s="255"/>
      <c r="R185" s="509"/>
    </row>
    <row r="186" spans="17:18" s="1" customFormat="1">
      <c r="Q186" s="255"/>
      <c r="R186" s="509"/>
    </row>
    <row r="187" spans="17:18" s="1" customFormat="1">
      <c r="Q187" s="255"/>
      <c r="R187" s="509"/>
    </row>
    <row r="188" spans="17:18" s="1" customFormat="1">
      <c r="Q188" s="255"/>
      <c r="R188" s="509"/>
    </row>
    <row r="189" spans="17:18" s="1" customFormat="1">
      <c r="Q189" s="255"/>
      <c r="R189" s="509"/>
    </row>
    <row r="190" spans="17:18" s="1" customFormat="1">
      <c r="Q190" s="255"/>
      <c r="R190" s="509"/>
    </row>
    <row r="191" spans="17:18" s="1" customFormat="1">
      <c r="Q191" s="255"/>
      <c r="R191" s="509"/>
    </row>
    <row r="192" spans="17:18" s="1" customFormat="1">
      <c r="Q192" s="255"/>
      <c r="R192" s="509"/>
    </row>
    <row r="193" spans="17:18" s="1" customFormat="1">
      <c r="Q193" s="255"/>
      <c r="R193" s="509"/>
    </row>
    <row r="194" spans="17:18" s="1" customFormat="1">
      <c r="Q194" s="255"/>
      <c r="R194" s="509"/>
    </row>
    <row r="195" spans="17:18" s="1" customFormat="1">
      <c r="Q195" s="255"/>
      <c r="R195" s="509"/>
    </row>
    <row r="196" spans="17:18" s="1" customFormat="1">
      <c r="Q196" s="255"/>
      <c r="R196" s="509"/>
    </row>
    <row r="197" spans="17:18" s="1" customFormat="1">
      <c r="Q197" s="255"/>
      <c r="R197" s="509"/>
    </row>
    <row r="198" spans="17:18" s="1" customFormat="1">
      <c r="Q198" s="255"/>
      <c r="R198" s="509"/>
    </row>
    <row r="199" spans="17:18" s="1" customFormat="1">
      <c r="Q199" s="255"/>
      <c r="R199" s="509"/>
    </row>
    <row r="200" spans="17:18" s="1" customFormat="1">
      <c r="Q200" s="255"/>
      <c r="R200" s="509"/>
    </row>
    <row r="201" spans="17:18" s="1" customFormat="1">
      <c r="Q201" s="255"/>
      <c r="R201" s="509"/>
    </row>
    <row r="202" spans="17:18" s="1" customFormat="1">
      <c r="Q202" s="255"/>
      <c r="R202" s="509"/>
    </row>
    <row r="203" spans="17:18" s="1" customFormat="1">
      <c r="Q203" s="255"/>
      <c r="R203" s="509"/>
    </row>
    <row r="204" spans="17:18" s="1" customFormat="1">
      <c r="Q204" s="255"/>
      <c r="R204" s="509"/>
    </row>
    <row r="205" spans="17:18" s="1" customFormat="1">
      <c r="Q205" s="255"/>
      <c r="R205" s="509"/>
    </row>
    <row r="206" spans="17:18" s="1" customFormat="1">
      <c r="Q206" s="255"/>
      <c r="R206" s="509"/>
    </row>
    <row r="207" spans="17:18" s="1" customFormat="1">
      <c r="Q207" s="255"/>
      <c r="R207" s="509"/>
    </row>
    <row r="208" spans="17:18" s="1" customFormat="1">
      <c r="Q208" s="255"/>
      <c r="R208" s="509"/>
    </row>
    <row r="209" spans="17:18" s="1" customFormat="1">
      <c r="Q209" s="255"/>
      <c r="R209" s="509"/>
    </row>
    <row r="210" spans="17:18" s="1" customFormat="1">
      <c r="Q210" s="255"/>
      <c r="R210" s="509"/>
    </row>
    <row r="211" spans="17:18" s="1" customFormat="1">
      <c r="Q211" s="255"/>
      <c r="R211" s="509"/>
    </row>
    <row r="212" spans="17:18" s="1" customFormat="1">
      <c r="Q212" s="255"/>
      <c r="R212" s="509"/>
    </row>
    <row r="213" spans="17:18" s="1" customFormat="1">
      <c r="Q213" s="255"/>
      <c r="R213" s="509"/>
    </row>
    <row r="214" spans="17:18" s="1" customFormat="1">
      <c r="Q214" s="255"/>
      <c r="R214" s="509"/>
    </row>
    <row r="215" spans="17:18" s="1" customFormat="1">
      <c r="Q215" s="255"/>
      <c r="R215" s="509"/>
    </row>
    <row r="216" spans="17:18" s="1" customFormat="1">
      <c r="Q216" s="255"/>
      <c r="R216" s="509"/>
    </row>
    <row r="217" spans="17:18" s="1" customFormat="1">
      <c r="Q217" s="255"/>
      <c r="R217" s="509"/>
    </row>
    <row r="218" spans="17:18" s="1" customFormat="1">
      <c r="Q218" s="255"/>
      <c r="R218" s="509"/>
    </row>
    <row r="219" spans="17:18" s="1" customFormat="1">
      <c r="Q219" s="255"/>
      <c r="R219" s="509"/>
    </row>
    <row r="220" spans="17:18" s="1" customFormat="1">
      <c r="Q220" s="255"/>
      <c r="R220" s="509"/>
    </row>
    <row r="221" spans="17:18" s="1" customFormat="1">
      <c r="Q221" s="255"/>
      <c r="R221" s="509"/>
    </row>
    <row r="222" spans="17:18" s="1" customFormat="1">
      <c r="Q222" s="255"/>
      <c r="R222" s="509"/>
    </row>
    <row r="223" spans="17:18" s="1" customFormat="1">
      <c r="Q223" s="255"/>
      <c r="R223" s="509"/>
    </row>
    <row r="224" spans="17:18" s="1" customFormat="1">
      <c r="Q224" s="255"/>
      <c r="R224" s="509"/>
    </row>
    <row r="225" spans="17:18" s="1" customFormat="1">
      <c r="Q225" s="255"/>
      <c r="R225" s="509"/>
    </row>
    <row r="226" spans="17:18" s="1" customFormat="1">
      <c r="Q226" s="255"/>
      <c r="R226" s="509"/>
    </row>
    <row r="227" spans="17:18" s="1" customFormat="1">
      <c r="Q227" s="255"/>
      <c r="R227" s="509"/>
    </row>
    <row r="228" spans="17:18" s="1" customFormat="1">
      <c r="Q228" s="255"/>
      <c r="R228" s="509"/>
    </row>
    <row r="229" spans="17:18" s="1" customFormat="1">
      <c r="Q229" s="255"/>
      <c r="R229" s="509"/>
    </row>
    <row r="230" spans="17:18" s="1" customFormat="1">
      <c r="Q230" s="255"/>
      <c r="R230" s="509"/>
    </row>
    <row r="231" spans="17:18" s="1" customFormat="1">
      <c r="Q231" s="255"/>
      <c r="R231" s="509"/>
    </row>
    <row r="232" spans="17:18" s="1" customFormat="1">
      <c r="Q232" s="255"/>
      <c r="R232" s="509"/>
    </row>
    <row r="233" spans="17:18" s="1" customFormat="1">
      <c r="Q233" s="255"/>
      <c r="R233" s="509"/>
    </row>
    <row r="234" spans="17:18" s="1" customFormat="1">
      <c r="Q234" s="255"/>
      <c r="R234" s="509"/>
    </row>
    <row r="235" spans="17:18" s="1" customFormat="1">
      <c r="Q235" s="255"/>
      <c r="R235" s="509"/>
    </row>
    <row r="236" spans="17:18" s="1" customFormat="1">
      <c r="Q236" s="255"/>
      <c r="R236" s="509"/>
    </row>
    <row r="237" spans="17:18" s="1" customFormat="1">
      <c r="Q237" s="255"/>
      <c r="R237" s="509"/>
    </row>
    <row r="238" spans="17:18" s="1" customFormat="1">
      <c r="Q238" s="255"/>
      <c r="R238" s="509"/>
    </row>
    <row r="239" spans="17:18" s="1" customFormat="1">
      <c r="Q239" s="255"/>
      <c r="R239" s="509"/>
    </row>
    <row r="240" spans="17:18" s="1" customFormat="1">
      <c r="Q240" s="255"/>
      <c r="R240" s="509"/>
    </row>
    <row r="241" spans="17:18" s="1" customFormat="1">
      <c r="Q241" s="255"/>
      <c r="R241" s="509"/>
    </row>
    <row r="242" spans="17:18" s="1" customFormat="1">
      <c r="Q242" s="255"/>
      <c r="R242" s="509"/>
    </row>
    <row r="243" spans="17:18" s="1" customFormat="1">
      <c r="Q243" s="255"/>
      <c r="R243" s="509"/>
    </row>
    <row r="244" spans="17:18" s="1" customFormat="1">
      <c r="Q244" s="255"/>
      <c r="R244" s="509"/>
    </row>
    <row r="245" spans="17:18" s="1" customFormat="1">
      <c r="Q245" s="255"/>
      <c r="R245" s="509"/>
    </row>
    <row r="246" spans="17:18" s="1" customFormat="1">
      <c r="Q246" s="255"/>
      <c r="R246" s="509"/>
    </row>
    <row r="247" spans="17:18" s="1" customFormat="1">
      <c r="Q247" s="255"/>
      <c r="R247" s="509"/>
    </row>
    <row r="248" spans="17:18" s="1" customFormat="1">
      <c r="Q248" s="255"/>
      <c r="R248" s="509"/>
    </row>
    <row r="249" spans="17:18" s="1" customFormat="1">
      <c r="Q249" s="255"/>
      <c r="R249" s="509"/>
    </row>
    <row r="250" spans="17:18" s="1" customFormat="1">
      <c r="Q250" s="255"/>
      <c r="R250" s="509"/>
    </row>
    <row r="251" spans="17:18" s="1" customFormat="1">
      <c r="Q251" s="255"/>
      <c r="R251" s="509"/>
    </row>
    <row r="252" spans="17:18" s="1" customFormat="1">
      <c r="Q252" s="255"/>
      <c r="R252" s="509"/>
    </row>
    <row r="253" spans="17:18" s="1" customFormat="1">
      <c r="Q253" s="255"/>
      <c r="R253" s="509"/>
    </row>
    <row r="254" spans="17:18" s="1" customFormat="1">
      <c r="Q254" s="255"/>
      <c r="R254" s="509"/>
    </row>
    <row r="255" spans="17:18" s="1" customFormat="1">
      <c r="Q255" s="255"/>
      <c r="R255" s="509"/>
    </row>
    <row r="256" spans="17:18" s="1" customFormat="1">
      <c r="Q256" s="255"/>
      <c r="R256" s="509"/>
    </row>
    <row r="257" spans="17:18" s="1" customFormat="1">
      <c r="Q257" s="255"/>
      <c r="R257" s="509"/>
    </row>
    <row r="258" spans="17:18" s="1" customFormat="1">
      <c r="Q258" s="255"/>
      <c r="R258" s="509"/>
    </row>
    <row r="259" spans="17:18" s="1" customFormat="1">
      <c r="Q259" s="255"/>
      <c r="R259" s="509"/>
    </row>
    <row r="260" spans="17:18" s="1" customFormat="1">
      <c r="Q260" s="255"/>
      <c r="R260" s="509"/>
    </row>
    <row r="261" spans="17:18" s="1" customFormat="1">
      <c r="Q261" s="255"/>
      <c r="R261" s="509"/>
    </row>
    <row r="262" spans="17:18" s="1" customFormat="1">
      <c r="Q262" s="255"/>
      <c r="R262" s="509"/>
    </row>
    <row r="263" spans="17:18" s="1" customFormat="1">
      <c r="Q263" s="255"/>
      <c r="R263" s="509"/>
    </row>
    <row r="264" spans="17:18" s="1" customFormat="1">
      <c r="Q264" s="255"/>
      <c r="R264" s="509"/>
    </row>
    <row r="265" spans="17:18" s="1" customFormat="1">
      <c r="Q265" s="255"/>
      <c r="R265" s="509"/>
    </row>
    <row r="266" spans="17:18" s="1" customFormat="1">
      <c r="Q266" s="255"/>
      <c r="R266" s="509"/>
    </row>
    <row r="267" spans="17:18" s="1" customFormat="1">
      <c r="Q267" s="255"/>
      <c r="R267" s="509"/>
    </row>
    <row r="268" spans="17:18" s="1" customFormat="1">
      <c r="Q268" s="255"/>
      <c r="R268" s="509"/>
    </row>
    <row r="269" spans="17:18" s="1" customFormat="1">
      <c r="Q269" s="255"/>
      <c r="R269" s="509"/>
    </row>
    <row r="270" spans="17:18" s="1" customFormat="1">
      <c r="Q270" s="255"/>
      <c r="R270" s="509"/>
    </row>
    <row r="271" spans="17:18" s="1" customFormat="1">
      <c r="Q271" s="255"/>
      <c r="R271" s="509"/>
    </row>
    <row r="272" spans="17:18" s="1" customFormat="1">
      <c r="Q272" s="255"/>
      <c r="R272" s="509"/>
    </row>
    <row r="273" spans="17:18" s="1" customFormat="1">
      <c r="Q273" s="255"/>
      <c r="R273" s="509"/>
    </row>
    <row r="274" spans="17:18" s="1" customFormat="1">
      <c r="Q274" s="255"/>
      <c r="R274" s="509"/>
    </row>
    <row r="275" spans="17:18" s="1" customFormat="1">
      <c r="Q275" s="255"/>
      <c r="R275" s="509"/>
    </row>
    <row r="276" spans="17:18" s="1" customFormat="1">
      <c r="Q276" s="255"/>
      <c r="R276" s="509"/>
    </row>
    <row r="277" spans="17:18" s="1" customFormat="1">
      <c r="Q277" s="255"/>
      <c r="R277" s="509"/>
    </row>
    <row r="278" spans="17:18" s="1" customFormat="1">
      <c r="Q278" s="255"/>
      <c r="R278" s="509"/>
    </row>
    <row r="279" spans="17:18" s="1" customFormat="1">
      <c r="Q279" s="255"/>
      <c r="R279" s="509"/>
    </row>
    <row r="280" spans="17:18" s="1" customFormat="1">
      <c r="Q280" s="255"/>
      <c r="R280" s="509"/>
    </row>
    <row r="281" spans="17:18" s="1" customFormat="1">
      <c r="Q281" s="255"/>
      <c r="R281" s="509"/>
    </row>
    <row r="282" spans="17:18" s="1" customFormat="1">
      <c r="Q282" s="255"/>
      <c r="R282" s="509"/>
    </row>
    <row r="283" spans="17:18" s="1" customFormat="1">
      <c r="Q283" s="255"/>
      <c r="R283" s="509"/>
    </row>
    <row r="284" spans="17:18" s="1" customFormat="1">
      <c r="Q284" s="255"/>
      <c r="R284" s="509"/>
    </row>
    <row r="285" spans="17:18" s="1" customFormat="1">
      <c r="Q285" s="255"/>
      <c r="R285" s="509"/>
    </row>
    <row r="286" spans="17:18" s="1" customFormat="1">
      <c r="Q286" s="255"/>
      <c r="R286" s="509"/>
    </row>
    <row r="287" spans="17:18" s="1" customFormat="1">
      <c r="Q287" s="255"/>
      <c r="R287" s="509"/>
    </row>
    <row r="288" spans="17:18" s="1" customFormat="1">
      <c r="Q288" s="255"/>
      <c r="R288" s="509"/>
    </row>
    <row r="289" spans="1:18" s="1" customFormat="1">
      <c r="Q289" s="255"/>
      <c r="R289" s="509"/>
    </row>
    <row r="290" spans="1:18" s="1" customFormat="1">
      <c r="Q290" s="255"/>
      <c r="R290" s="509"/>
    </row>
    <row r="291" spans="1:18" s="1" customFormat="1">
      <c r="Q291" s="255"/>
      <c r="R291" s="509"/>
    </row>
    <row r="292" spans="1:18" s="1" customFormat="1">
      <c r="Q292" s="255"/>
      <c r="R292" s="509"/>
    </row>
    <row r="293" spans="1:18" s="1" customFormat="1">
      <c r="Q293" s="255"/>
      <c r="R293" s="509"/>
    </row>
    <row r="294" spans="1:18" s="1" customFormat="1">
      <c r="Q294" s="255"/>
      <c r="R294" s="509"/>
    </row>
    <row r="295" spans="1:18" s="1" customFormat="1">
      <c r="Q295" s="255"/>
      <c r="R295" s="509"/>
    </row>
    <row r="296" spans="1:18" s="1" customFormat="1">
      <c r="Q296" s="255"/>
      <c r="R296" s="509"/>
    </row>
    <row r="297" spans="1:18" s="1" customFormat="1">
      <c r="Q297" s="255"/>
      <c r="R297" s="509"/>
    </row>
    <row r="298" spans="1:18" s="1" customFormat="1">
      <c r="Q298" s="255"/>
      <c r="R298" s="509"/>
    </row>
    <row r="299" spans="1:18" s="1" customFormat="1">
      <c r="Q299" s="255"/>
      <c r="R299" s="509"/>
    </row>
    <row r="300" spans="1:18" s="1" customFormat="1">
      <c r="Q300" s="255"/>
      <c r="R300" s="509"/>
    </row>
    <row r="301" spans="1:18" s="1" customFormat="1">
      <c r="Q301" s="255"/>
      <c r="R301" s="509"/>
    </row>
    <row r="302" spans="1:18" s="1" customFormat="1">
      <c r="A302"/>
      <c r="O302"/>
      <c r="Q302" s="255"/>
      <c r="R302" s="509"/>
    </row>
    <row r="303" spans="1:18" s="1" customFormat="1">
      <c r="A303"/>
      <c r="O303"/>
      <c r="Q303" s="255"/>
      <c r="R303" s="509"/>
    </row>
  </sheetData>
  <sheetProtection algorithmName="SHA-512" hashValue="ybyL4KNk7v6eFMa5HDFcIyrQvumpvd9Sh/GZq1qFWpAr9xzOn1pJw8je7qyAXacD3VPJ9ePuBXvV7jnuthuZfg==" saltValue="zy2PH4gmvpR/B74SOnsGVg==" spinCount="100000" sheet="1" objects="1" scenarios="1"/>
  <mergeCells count="1">
    <mergeCell ref="B78:N78"/>
  </mergeCells>
  <hyperlinks>
    <hyperlink ref="R4" r:id="rId1" display="https://www.ame.org/target/articles/2019/book-mastering-lean-product-development" xr:uid="{1DB15A46-1843-405B-8C1C-BE7CFE4F0342}"/>
    <hyperlink ref="R6" r:id="rId2" display="https://www.ame.org/target/articles/2019/book-essence-lean" xr:uid="{B74C9430-1C78-4465-8C5C-D2DE24F876B9}"/>
    <hyperlink ref="R8" r:id="rId3" display="https://www.ame.org/target/articles/2019/book-flow-manufacturing-what-went-right-what-went-wrong" xr:uid="{0AE44D51-0B96-4837-B0D3-44417A74E6E5}"/>
    <hyperlink ref="R10" r:id="rId4" display="https://www.ame.org/target/articles/2018/book-how-do-gemba-walk" xr:uid="{6B6063E2-26BC-4368-9367-A04C639E8139}"/>
    <hyperlink ref="R12" r:id="rId5" display="https://www.ame.org/target/articles/2017/book-lead-respect-novel-lean-practice" xr:uid="{4CE4C322-F6AA-49EF-B9A2-620B2E3A02DB}"/>
    <hyperlink ref="R14" r:id="rId6" display="https://www.ame.org/target/articles/2017/book-lean-turnaround-action-guide" xr:uid="{8F644551-731A-4CC0-94E9-A43AE2B35FC4}"/>
    <hyperlink ref="R16" r:id="rId7" display="https://www.ame.org/target/articles/2018/book-anatomy-lean-leader" xr:uid="{BCD1554B-8A52-469F-90A6-F6CE26D414FF}"/>
    <hyperlink ref="R18" r:id="rId8" display="https://www.ame.org/target/articles/2016/book-lean-production-competitive-advantage" xr:uid="{8A7DB97A-AB80-492B-AD82-4A12023CE267}"/>
    <hyperlink ref="R20" r:id="rId9" display="https://www.ame.org/target/articles/2016/book-smart-simple-designreloaded-variety-effectiveness-and-cost-complexity" xr:uid="{6898E2E3-CC4B-4286-85BD-93251F7727D7}"/>
    <hyperlink ref="R22" r:id="rId10" display="https://www.ame.org/target/articles/2016/book-value-stream-mapping-process-industries" xr:uid="{0DE192EA-2242-477F-BB4A-F46B31E635FE}"/>
    <hyperlink ref="R24" r:id="rId11" display="https://www.ame.org/target/articles/2018/book-lean-ceo-0" xr:uid="{ADD5CE22-35A8-4850-9A77-6ED633BD3BEF}"/>
    <hyperlink ref="R26" r:id="rId12" display="https://www.ame.org/target/articles/2017/book-%E2%80%9Cfaster-better-cheaper%E2%80%9D-history-manufacturing" xr:uid="{1836FD33-C2FD-429B-AFD3-C5E16D5C6970}"/>
    <hyperlink ref="R28" r:id="rId13" display="https://www.ame.org/target/articles/2015/book-lean-transformation-everybody-everyday" xr:uid="{2751B366-6D3F-40A0-9BF4-53B128D5FCD9}"/>
    <hyperlink ref="R30" r:id="rId14" display="https://www.ame.org/target/articles/2018/book-operational-excellence-your-office" xr:uid="{BF7AE291-D76A-4DB9-9434-D6289D57D3C1}"/>
    <hyperlink ref="R32" r:id="rId15" display="https://www.ame.org/target/articles/2015/book-lean-long-term" xr:uid="{8BCF54A1-594A-46A5-AE04-130C83D41CA4}"/>
    <hyperlink ref="R34" r:id="rId16" display="https://www.ame.org/target/articles/2015/book-lean-cfo-architect-lean-management-system" xr:uid="{37D6E82E-3E16-40BB-82BC-62C9BAA67ECB}"/>
    <hyperlink ref="R36" r:id="rId17" display="https://www.ame.org/target/articles/2017/book-lean-strategy" xr:uid="{F1D9FC01-6B50-4663-8CDC-781463BB396D}"/>
    <hyperlink ref="R38" r:id="rId18" display="https://www.ame.org/target/articles/2016/book-complete-lean-enterprise" xr:uid="{91534F08-1500-474E-9DBB-8B86233174E4}"/>
    <hyperlink ref="R40" r:id="rId19" display="https://www.ame.org/target/articles/2008/book-review-understanding-a3-thinking-critical-component-toyota%E2%80%99s-pdcs" xr:uid="{52F5115B-BE11-4294-9318-36529FC7680B}"/>
    <hyperlink ref="R42" r:id="rId20" display="https://www.ame.org/target/articles/2009/book-review-chasing-rabbit" xr:uid="{1E022323-8132-4DCC-966A-37671EE1A2AB}"/>
    <hyperlink ref="R44" r:id="rId21" display="https://www.ame.org/target/articles/2008/book-review-take-me-your-followers" xr:uid="{791F35FD-6902-4F74-96AA-47656CBD586F}"/>
    <hyperlink ref="R46" r:id="rId22" display="https://www.ame.org/target/articles/2008/book-review-knowledge-transfer-do-it-right-fast" xr:uid="{84BA2B88-5D7D-4D82-9465-DC814675D905}"/>
    <hyperlink ref="R48" r:id="rId23" display="https://www.ame.org/target/articles/2008/book-review-xerox-best-practices-organizational-development" xr:uid="{FEB86DF3-755E-47F4-B4CC-5621B8C9284C}"/>
    <hyperlink ref="R50" r:id="rId24" display="https://www.ame.org/target/articles/2012/top-picks-lean-turnaround-how-business-leaders-use-lean-principles-create-value" xr:uid="{BD15BE3B-01AB-4B8C-B6ED-ADEC86E1DB97}"/>
    <hyperlink ref="R52" r:id="rId25" display="https://www.ame.org/target/articles/2013/top-picks-product-wheel-handbook" xr:uid="{AFBCD44F-A87E-4EB8-AC91-31C93672584A}"/>
    <hyperlink ref="R54" r:id="rId26" display="https://www.ame.org/target/articles/2014/top-picks-toyota-way-lean-leadership-achieving-and-sustaining-excellence" xr:uid="{3201192A-E3E8-4E38-85FA-0BAD6EDC909E}"/>
    <hyperlink ref="R56" r:id="rId27" display="https://www.ame.org/target/articles/2015/lean-safety-gemba-walks" xr:uid="{CDCF953B-B0C0-40B7-A229-BC9BCB5DC7F1}"/>
    <hyperlink ref="R58" r:id="rId28" display="https://www.ame.org/target/articles/2011/top-picks-wise-energy-resource-choices" xr:uid="{6B60BFAC-406A-4E69-9749-C0E0C80FCCE7}"/>
  </hyperlinks>
  <pageMargins left="0.2" right="0.2" top="0.25" bottom="0.25" header="0.3" footer="0.3"/>
  <pageSetup paperSize="3" scale="45" orientation="landscape" r:id="rId29"/>
  <drawing r:id="rId3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B1314-8A9F-4C28-AA8E-29E92C77F26C}">
  <sheetPr codeName="Sheet14">
    <tabColor rgb="FFFFFF00"/>
  </sheetPr>
  <dimension ref="A1:Z81"/>
  <sheetViews>
    <sheetView zoomScale="113" workbookViewId="0">
      <selection activeCell="L35" sqref="L35"/>
    </sheetView>
  </sheetViews>
  <sheetFormatPr defaultColWidth="4.5703125" defaultRowHeight="15.75"/>
  <cols>
    <col min="1" max="1" width="4.5703125" style="16"/>
    <col min="2" max="2" width="24.140625" style="16" customWidth="1"/>
    <col min="3" max="3" width="13.28515625" style="16" customWidth="1"/>
    <col min="4" max="4" width="7.42578125" style="16" bestFit="1" customWidth="1"/>
    <col min="5" max="5" width="7" style="16" bestFit="1" customWidth="1"/>
    <col min="6" max="6" width="9.7109375" style="16" customWidth="1"/>
    <col min="7" max="7" width="9.28515625" style="16" customWidth="1"/>
    <col min="8" max="8" width="7.5703125" style="16" customWidth="1"/>
    <col min="9" max="9" width="12.140625" style="16" customWidth="1"/>
    <col min="10" max="10" width="12" style="16" customWidth="1"/>
    <col min="11" max="11" width="12.5703125" style="16" customWidth="1"/>
    <col min="12" max="18" width="4.5703125" style="16"/>
    <col min="19" max="19" width="9.5703125" style="16" customWidth="1"/>
    <col min="20" max="16384" width="4.5703125" style="16"/>
  </cols>
  <sheetData>
    <row r="1" spans="1:26" ht="92.1" customHeight="1" thickBot="1">
      <c r="A1" s="695" t="s">
        <v>1161</v>
      </c>
      <c r="B1" s="696"/>
      <c r="C1" s="696"/>
      <c r="D1" s="696"/>
      <c r="E1" s="696"/>
      <c r="F1" s="696"/>
      <c r="G1" s="697"/>
      <c r="I1" s="698" t="s">
        <v>1162</v>
      </c>
      <c r="J1" s="699"/>
      <c r="K1" s="700"/>
    </row>
    <row r="2" spans="1:26" ht="77.099999999999994" customHeight="1" thickBot="1">
      <c r="A2" s="65" t="s">
        <v>1163</v>
      </c>
      <c r="B2" s="66"/>
      <c r="C2" s="67"/>
      <c r="D2" s="68" t="s">
        <v>1164</v>
      </c>
      <c r="E2" s="68" t="s">
        <v>1165</v>
      </c>
      <c r="F2" s="69" t="s">
        <v>1166</v>
      </c>
      <c r="G2" s="70" t="s">
        <v>1167</v>
      </c>
      <c r="I2" s="69" t="s">
        <v>1168</v>
      </c>
      <c r="J2" s="69" t="s">
        <v>1169</v>
      </c>
      <c r="K2" s="69" t="s">
        <v>1170</v>
      </c>
    </row>
    <row r="3" spans="1:26" ht="24" customHeight="1" thickBot="1">
      <c r="A3" s="71" t="s">
        <v>280</v>
      </c>
      <c r="B3" s="72"/>
      <c r="C3" s="72"/>
      <c r="D3" s="73">
        <f>SUM(D4:D7)</f>
        <v>20</v>
      </c>
      <c r="E3" s="74">
        <f>SUM(E4:E7)</f>
        <v>10</v>
      </c>
      <c r="F3" s="75">
        <f>(E3/D3)*100</f>
        <v>50</v>
      </c>
      <c r="G3" s="76" t="str">
        <f>IF(F3&lt;16,"F",IF(F3&lt;34,"D",IF(F3&lt;51,"C",IF(F3&lt;68,"B",IF(F3&lt;86,"A",IF(F3&lt;101,"A+"," "))))))</f>
        <v>C</v>
      </c>
      <c r="I3" s="77">
        <v>7.5</v>
      </c>
      <c r="J3" s="78">
        <f>I3*D3</f>
        <v>150</v>
      </c>
      <c r="K3" s="78">
        <f>I3*E3</f>
        <v>75</v>
      </c>
      <c r="Q3" s="79" t="s">
        <v>1171</v>
      </c>
      <c r="R3" s="80"/>
      <c r="S3" s="81"/>
    </row>
    <row r="4" spans="1:26" ht="15" customHeight="1">
      <c r="A4" s="79" t="s">
        <v>1172</v>
      </c>
      <c r="B4" s="80" t="s">
        <v>196</v>
      </c>
      <c r="C4" s="80"/>
      <c r="D4" s="81">
        <f>IF(E4=" ",0,5)</f>
        <v>5</v>
      </c>
      <c r="E4" s="82">
        <f>' Calculations'!E4</f>
        <v>5</v>
      </c>
      <c r="F4" s="83" t="str">
        <f>IF(E4=5,"A+",IF(E4=4,"A",IF(E4=3,"B",IF(E4=2,"C",IF(E4=1,"D",IF(E4=0,"F",IF(E4=" ","NA")))))))</f>
        <v>A+</v>
      </c>
      <c r="G4" s="84"/>
      <c r="I4" s="85"/>
      <c r="J4" s="86"/>
      <c r="K4" s="87"/>
      <c r="Q4" s="88" t="s">
        <v>1173</v>
      </c>
      <c r="S4" s="87"/>
    </row>
    <row r="5" spans="1:26" ht="15" customHeight="1">
      <c r="A5" s="88" t="s">
        <v>1172</v>
      </c>
      <c r="B5" s="16" t="s">
        <v>287</v>
      </c>
      <c r="D5" s="87">
        <f>IF(E5=" ",0,5)</f>
        <v>5</v>
      </c>
      <c r="E5" s="89">
        <f>' Calculations'!E11</f>
        <v>0</v>
      </c>
      <c r="F5" s="90" t="str">
        <f t="shared" ref="F5:F7" si="0">IF(E5=5,"A+",IF(E5=4,"A",IF(E5=3,"B",IF(E5=2,"C",IF(E5=1,"D",IF(E5=0,"F",IF(E5=" ","NA")))))))</f>
        <v>F</v>
      </c>
      <c r="G5" s="85"/>
      <c r="I5" s="85"/>
      <c r="J5" s="86"/>
      <c r="K5" s="87"/>
      <c r="Q5" s="88" t="s">
        <v>1174</v>
      </c>
      <c r="S5" s="87"/>
    </row>
    <row r="6" spans="1:26" ht="15" customHeight="1">
      <c r="A6" s="88" t="s">
        <v>1172</v>
      </c>
      <c r="B6" s="16" t="s">
        <v>295</v>
      </c>
      <c r="D6" s="87">
        <f>IF(E6=" ",0,5)</f>
        <v>5</v>
      </c>
      <c r="E6" s="89">
        <f>' Calculations'!E18</f>
        <v>3</v>
      </c>
      <c r="F6" s="90" t="str">
        <f t="shared" si="0"/>
        <v>B</v>
      </c>
      <c r="G6" s="85"/>
      <c r="I6" s="85"/>
      <c r="J6" s="86"/>
      <c r="K6" s="87"/>
      <c r="Q6" s="88" t="s">
        <v>1175</v>
      </c>
      <c r="S6" s="87"/>
    </row>
    <row r="7" spans="1:26" ht="16.350000000000001" customHeight="1" thickBot="1">
      <c r="A7" s="91" t="s">
        <v>1172</v>
      </c>
      <c r="B7" s="92" t="s">
        <v>302</v>
      </c>
      <c r="C7" s="92"/>
      <c r="D7" s="93">
        <f>IF(E7=" ",0,5)</f>
        <v>5</v>
      </c>
      <c r="E7" s="94">
        <f>' Calculations'!E25</f>
        <v>2</v>
      </c>
      <c r="F7" s="90" t="str">
        <f t="shared" si="0"/>
        <v>C</v>
      </c>
      <c r="G7" s="85"/>
      <c r="I7" s="85"/>
      <c r="J7" s="86"/>
      <c r="K7" s="87"/>
      <c r="Q7" s="88" t="s">
        <v>1176</v>
      </c>
      <c r="S7" s="87"/>
    </row>
    <row r="8" spans="1:26" ht="24" customHeight="1" thickBot="1">
      <c r="A8" s="95" t="s">
        <v>309</v>
      </c>
      <c r="B8" s="96"/>
      <c r="C8" s="96"/>
      <c r="D8" s="97">
        <f>SUM(D9:D14)</f>
        <v>30</v>
      </c>
      <c r="E8" s="98">
        <f>SUM(E9:E14)</f>
        <v>15</v>
      </c>
      <c r="F8" s="99">
        <f>(E8/D8)*100</f>
        <v>50</v>
      </c>
      <c r="G8" s="76" t="str">
        <f>IF(F8&lt;16,"F",IF(F8&lt;34,"D",IF(F8&lt;51,"C",IF(F8&lt;68,"B",IF(F8&lt;86,"A",IF(F8&lt;101,"A+"," "))))))</f>
        <v>C</v>
      </c>
      <c r="I8" s="77">
        <v>6</v>
      </c>
      <c r="J8" s="78">
        <f>I8*D8</f>
        <v>180</v>
      </c>
      <c r="K8" s="78">
        <f>I8*E8</f>
        <v>90</v>
      </c>
      <c r="Q8" s="91" t="s">
        <v>1177</v>
      </c>
      <c r="R8" s="92"/>
      <c r="S8" s="93"/>
    </row>
    <row r="9" spans="1:26">
      <c r="A9" s="79" t="s">
        <v>1172</v>
      </c>
      <c r="B9" s="80" t="s">
        <v>1178</v>
      </c>
      <c r="C9" s="80"/>
      <c r="D9" s="81">
        <f>IF(E9=" ",0,5)</f>
        <v>5</v>
      </c>
      <c r="E9" s="82">
        <f>' Calculations'!E32</f>
        <v>1</v>
      </c>
      <c r="F9" s="90" t="str">
        <f t="shared" ref="F9:F14" si="1">IF(E9=5,"A+",IF(E9=4,"A",IF(E9=3,"B",IF(E9=2,"C",IF(E9=1,"D",IF(E9=0,"F",IF(E9=" ","NA")))))))</f>
        <v>D</v>
      </c>
      <c r="G9" s="85"/>
      <c r="I9" s="85"/>
      <c r="J9" s="86"/>
      <c r="K9" s="87"/>
    </row>
    <row r="10" spans="1:26">
      <c r="A10" s="88" t="s">
        <v>1172</v>
      </c>
      <c r="B10" s="16" t="s">
        <v>317</v>
      </c>
      <c r="D10" s="87">
        <f>IF(E10=" ",0,5)</f>
        <v>5</v>
      </c>
      <c r="E10" s="89">
        <f>' Calculations'!E39</f>
        <v>0</v>
      </c>
      <c r="F10" s="90" t="str">
        <f t="shared" si="1"/>
        <v>F</v>
      </c>
      <c r="G10" s="85"/>
      <c r="I10" s="85"/>
      <c r="J10" s="86"/>
      <c r="K10" s="87"/>
    </row>
    <row r="11" spans="1:26">
      <c r="A11" s="88" t="s">
        <v>1172</v>
      </c>
      <c r="B11" s="16" t="s">
        <v>325</v>
      </c>
      <c r="D11" s="87">
        <f>IF(E11=" ",0,5)</f>
        <v>5</v>
      </c>
      <c r="E11" s="89">
        <f>' Calculations'!E46</f>
        <v>5</v>
      </c>
      <c r="F11" s="90" t="str">
        <f t="shared" si="1"/>
        <v>A+</v>
      </c>
      <c r="G11" s="85"/>
      <c r="I11" s="85"/>
      <c r="J11" s="86"/>
      <c r="K11" s="87"/>
      <c r="Z11" s="100"/>
    </row>
    <row r="12" spans="1:26">
      <c r="A12" s="88" t="s">
        <v>1172</v>
      </c>
      <c r="B12" s="16" t="s">
        <v>333</v>
      </c>
      <c r="D12" s="87">
        <f>IF(E12=" ",0,5)</f>
        <v>5</v>
      </c>
      <c r="E12" s="89">
        <f>' Calculations'!E53</f>
        <v>4</v>
      </c>
      <c r="F12" s="90" t="str">
        <f t="shared" si="1"/>
        <v>A</v>
      </c>
      <c r="G12" s="85"/>
      <c r="I12" s="85"/>
      <c r="J12" s="86"/>
      <c r="K12" s="87"/>
    </row>
    <row r="13" spans="1:26">
      <c r="A13" s="16" t="s">
        <v>1172</v>
      </c>
      <c r="B13" s="16" t="s">
        <v>341</v>
      </c>
      <c r="D13" s="87">
        <f t="shared" ref="D13:D14" si="2">IF(E13=" ",0,5)</f>
        <v>5</v>
      </c>
      <c r="E13" s="89">
        <f>' Calculations'!E60</f>
        <v>3</v>
      </c>
      <c r="F13" s="90" t="str">
        <f t="shared" si="1"/>
        <v>B</v>
      </c>
      <c r="G13" s="85"/>
      <c r="I13" s="85"/>
      <c r="J13" s="86"/>
      <c r="K13" s="87"/>
    </row>
    <row r="14" spans="1:26" ht="16.5" thickBot="1">
      <c r="A14" s="88" t="s">
        <v>1172</v>
      </c>
      <c r="B14" s="16" t="s">
        <v>347</v>
      </c>
      <c r="D14" s="87">
        <f t="shared" si="2"/>
        <v>5</v>
      </c>
      <c r="E14" s="89">
        <f>' Calculations'!E67</f>
        <v>2</v>
      </c>
      <c r="F14" s="90" t="str">
        <f t="shared" si="1"/>
        <v>C</v>
      </c>
      <c r="G14" s="85"/>
      <c r="I14" s="85"/>
      <c r="J14" s="86"/>
      <c r="K14" s="87"/>
    </row>
    <row r="15" spans="1:26" ht="24" thickBot="1">
      <c r="A15" s="101" t="s">
        <v>355</v>
      </c>
      <c r="B15" s="102"/>
      <c r="C15" s="102"/>
      <c r="D15" s="103">
        <f>SUM(D16:D18)</f>
        <v>15</v>
      </c>
      <c r="E15" s="98">
        <f>SUM(E16:E18)</f>
        <v>6</v>
      </c>
      <c r="F15" s="99">
        <f>(E15/D15)*100</f>
        <v>40</v>
      </c>
      <c r="G15" s="76" t="str">
        <f>IF(F15&lt;16,"F",IF(F15&lt;34,"D",IF(F15&lt;51,"C",IF(F15&lt;68,"B",IF(F15&lt;86,"A",IF(F15&lt;101,"A+"," "))))))</f>
        <v>C</v>
      </c>
      <c r="I15" s="77">
        <v>3.3334999999999999</v>
      </c>
      <c r="J15" s="78">
        <f>I15*D15</f>
        <v>50.002499999999998</v>
      </c>
      <c r="K15" s="78">
        <f>I15*E15</f>
        <v>20.000999999999998</v>
      </c>
    </row>
    <row r="16" spans="1:26">
      <c r="A16" s="79" t="s">
        <v>1172</v>
      </c>
      <c r="B16" s="80" t="s">
        <v>356</v>
      </c>
      <c r="C16" s="80"/>
      <c r="D16" s="81">
        <f>IF(E16=" ",0,5)</f>
        <v>5</v>
      </c>
      <c r="E16" s="82">
        <f>' Calculations'!E74</f>
        <v>1</v>
      </c>
      <c r="F16" s="90" t="str">
        <f t="shared" ref="F16:F18" si="3">IF(E16=5,"A+",IF(E16=4,"A",IF(E16=3,"B",IF(E16=2,"C",IF(E16=1,"D",IF(E16=0,"F",IF(E16=" ","NA")))))))</f>
        <v>D</v>
      </c>
      <c r="G16" s="85"/>
      <c r="I16" s="85"/>
      <c r="J16" s="86"/>
      <c r="K16" s="87"/>
    </row>
    <row r="17" spans="1:11">
      <c r="A17" s="88" t="s">
        <v>1172</v>
      </c>
      <c r="B17" s="16" t="s">
        <v>362</v>
      </c>
      <c r="D17" s="87">
        <f>IF(E17=" ",0,5)</f>
        <v>5</v>
      </c>
      <c r="E17" s="89">
        <f>' Calculations'!E81</f>
        <v>0</v>
      </c>
      <c r="F17" s="90" t="str">
        <f t="shared" si="3"/>
        <v>F</v>
      </c>
      <c r="G17" s="85"/>
      <c r="I17" s="85"/>
      <c r="J17" s="86"/>
      <c r="K17" s="87"/>
    </row>
    <row r="18" spans="1:11" ht="16.5" thickBot="1">
      <c r="A18" s="91" t="s">
        <v>1172</v>
      </c>
      <c r="B18" s="92" t="s">
        <v>1179</v>
      </c>
      <c r="C18" s="92"/>
      <c r="D18" s="93">
        <f>IF(E18=" ",0,5)</f>
        <v>5</v>
      </c>
      <c r="E18" s="94">
        <f>' Calculations'!E88</f>
        <v>5</v>
      </c>
      <c r="F18" s="90" t="str">
        <f t="shared" si="3"/>
        <v>A+</v>
      </c>
      <c r="G18" s="85"/>
      <c r="I18" s="85"/>
      <c r="J18" s="86"/>
      <c r="K18" s="87"/>
    </row>
    <row r="19" spans="1:11" ht="24" thickBot="1">
      <c r="A19" s="101" t="s">
        <v>372</v>
      </c>
      <c r="B19" s="102"/>
      <c r="C19" s="102"/>
      <c r="D19" s="103">
        <f>SUM(D20:D23)</f>
        <v>20</v>
      </c>
      <c r="E19" s="98">
        <f>SUM(E20:E23)</f>
        <v>10</v>
      </c>
      <c r="F19" s="99">
        <f>(E19/D19)*100</f>
        <v>50</v>
      </c>
      <c r="G19" s="76" t="str">
        <f>IF(F19&lt;16,"F",IF(F19&lt;34,"D",IF(F19&lt;51,"C",IF(F19&lt;68,"B",IF(F19&lt;86,"A",IF(F19&lt;101,"A+"," "))))))</f>
        <v>C</v>
      </c>
      <c r="I19" s="77">
        <v>3.3334999999999999</v>
      </c>
      <c r="J19" s="78">
        <f>I19*D19</f>
        <v>66.67</v>
      </c>
      <c r="K19" s="78">
        <f>I19*E19</f>
        <v>33.335000000000001</v>
      </c>
    </row>
    <row r="20" spans="1:11">
      <c r="A20" s="79" t="s">
        <v>1172</v>
      </c>
      <c r="B20" s="80" t="s">
        <v>373</v>
      </c>
      <c r="C20" s="80"/>
      <c r="D20" s="81">
        <f>IF(E20=" ",0,5)</f>
        <v>5</v>
      </c>
      <c r="E20" s="82">
        <f>' Calculations'!E95</f>
        <v>4</v>
      </c>
      <c r="F20" s="90" t="str">
        <f t="shared" ref="F20:F23" si="4">IF(E20=5,"A+",IF(E20=4,"A",IF(E20=3,"B",IF(E20=2,"C",IF(E20=1,"D",IF(E20=0,"F",IF(E20=" ","NA")))))))</f>
        <v>A</v>
      </c>
      <c r="G20" s="85"/>
      <c r="I20" s="85"/>
      <c r="J20" s="86"/>
      <c r="K20" s="87"/>
    </row>
    <row r="21" spans="1:11">
      <c r="A21" s="88" t="s">
        <v>1172</v>
      </c>
      <c r="B21" s="16" t="s">
        <v>379</v>
      </c>
      <c r="D21" s="87">
        <f>IF(E21=" ",0,5)</f>
        <v>5</v>
      </c>
      <c r="E21" s="89">
        <f>' Calculations'!E102</f>
        <v>3</v>
      </c>
      <c r="F21" s="90" t="str">
        <f t="shared" si="4"/>
        <v>B</v>
      </c>
      <c r="G21" s="85"/>
      <c r="I21" s="85"/>
      <c r="J21" s="86"/>
      <c r="K21" s="87"/>
    </row>
    <row r="22" spans="1:11">
      <c r="A22" s="88" t="s">
        <v>1172</v>
      </c>
      <c r="B22" s="16" t="s">
        <v>384</v>
      </c>
      <c r="D22" s="87">
        <f>IF(E22=" ",0,5)</f>
        <v>5</v>
      </c>
      <c r="E22" s="89">
        <f>' Calculations'!E109</f>
        <v>2</v>
      </c>
      <c r="F22" s="90" t="str">
        <f t="shared" si="4"/>
        <v>C</v>
      </c>
      <c r="G22" s="85"/>
      <c r="I22" s="85"/>
      <c r="J22" s="86"/>
      <c r="K22" s="87"/>
    </row>
    <row r="23" spans="1:11" ht="16.5" thickBot="1">
      <c r="A23" s="91" t="s">
        <v>1172</v>
      </c>
      <c r="B23" s="92" t="s">
        <v>388</v>
      </c>
      <c r="C23" s="92"/>
      <c r="D23" s="93">
        <f>IF(E23=" ",0,5)</f>
        <v>5</v>
      </c>
      <c r="E23" s="89">
        <f>' Calculations'!E116</f>
        <v>1</v>
      </c>
      <c r="F23" s="90" t="str">
        <f t="shared" si="4"/>
        <v>D</v>
      </c>
      <c r="G23" s="85"/>
      <c r="I23" s="85"/>
      <c r="J23" s="86"/>
      <c r="K23" s="87"/>
    </row>
    <row r="24" spans="1:11" ht="24" thickBot="1">
      <c r="A24" s="101" t="s">
        <v>392</v>
      </c>
      <c r="B24" s="102"/>
      <c r="C24" s="102"/>
      <c r="D24" s="103">
        <f>SUM(D25:D41)</f>
        <v>85</v>
      </c>
      <c r="E24" s="98">
        <f>SUM(E25:E41)</f>
        <v>44</v>
      </c>
      <c r="F24" s="99">
        <f>(E24/D24)*100</f>
        <v>51.764705882352949</v>
      </c>
      <c r="G24" s="76" t="str">
        <f>IF(F24&lt;16,"F",IF(F24&lt;34,"D",IF(F24&lt;51,"C",IF(F24&lt;68,"B",IF(F24&lt;86,"A",IF(F24&lt;101,"A+"," "))))))</f>
        <v>B</v>
      </c>
      <c r="I24" s="77">
        <v>2.3530000000000002</v>
      </c>
      <c r="J24" s="78">
        <f>I24*D24</f>
        <v>200.00500000000002</v>
      </c>
      <c r="K24" s="78">
        <f>I24*E24</f>
        <v>103.53200000000001</v>
      </c>
    </row>
    <row r="25" spans="1:11">
      <c r="A25" s="79" t="s">
        <v>1172</v>
      </c>
      <c r="B25" s="80" t="s">
        <v>393</v>
      </c>
      <c r="C25" s="80"/>
      <c r="D25" s="81">
        <f t="shared" ref="D25:D41" si="5">IF(E25=" ",0,5)</f>
        <v>5</v>
      </c>
      <c r="E25" s="82">
        <f>' Calculations'!E123</f>
        <v>0</v>
      </c>
      <c r="F25" s="90" t="str">
        <f t="shared" ref="F25:F41" si="6">IF(E25=5,"A+",IF(E25=4,"A",IF(E25=3,"B",IF(E25=2,"C",IF(E25=1,"D",IF(E25=0,"F",IF(E25=" ","NA")))))))</f>
        <v>F</v>
      </c>
      <c r="G25" s="85"/>
      <c r="I25" s="85"/>
      <c r="J25" s="86"/>
      <c r="K25" s="87"/>
    </row>
    <row r="26" spans="1:11">
      <c r="A26" s="88" t="s">
        <v>1172</v>
      </c>
      <c r="B26" s="16" t="s">
        <v>397</v>
      </c>
      <c r="D26" s="87">
        <f t="shared" si="5"/>
        <v>5</v>
      </c>
      <c r="E26" s="89">
        <f>' Calculations'!E130</f>
        <v>5</v>
      </c>
      <c r="F26" s="90" t="str">
        <f t="shared" si="6"/>
        <v>A+</v>
      </c>
      <c r="G26" s="85"/>
      <c r="I26" s="85"/>
      <c r="J26" s="86"/>
      <c r="K26" s="87"/>
    </row>
    <row r="27" spans="1:11">
      <c r="A27" s="88" t="s">
        <v>1172</v>
      </c>
      <c r="B27" s="16" t="s">
        <v>401</v>
      </c>
      <c r="D27" s="87">
        <f t="shared" si="5"/>
        <v>5</v>
      </c>
      <c r="E27" s="89">
        <f>' Calculations'!E137</f>
        <v>4</v>
      </c>
      <c r="F27" s="90" t="str">
        <f t="shared" si="6"/>
        <v>A</v>
      </c>
      <c r="G27" s="85"/>
      <c r="I27" s="85"/>
      <c r="J27" s="86"/>
      <c r="K27" s="87"/>
    </row>
    <row r="28" spans="1:11">
      <c r="A28" s="88" t="s">
        <v>1172</v>
      </c>
      <c r="B28" s="16" t="s">
        <v>407</v>
      </c>
      <c r="D28" s="87">
        <f t="shared" si="5"/>
        <v>5</v>
      </c>
      <c r="E28" s="89">
        <f>' Calculations'!E144</f>
        <v>3</v>
      </c>
      <c r="F28" s="90" t="str">
        <f t="shared" si="6"/>
        <v>B</v>
      </c>
      <c r="G28" s="85"/>
      <c r="I28" s="85"/>
      <c r="J28" s="86"/>
      <c r="K28" s="87"/>
    </row>
    <row r="29" spans="1:11">
      <c r="A29" s="88" t="s">
        <v>1172</v>
      </c>
      <c r="B29" s="16" t="s">
        <v>413</v>
      </c>
      <c r="D29" s="87">
        <f t="shared" si="5"/>
        <v>5</v>
      </c>
      <c r="E29" s="89">
        <f>' Calculations'!E151</f>
        <v>2</v>
      </c>
      <c r="F29" s="90" t="str">
        <f t="shared" si="6"/>
        <v>C</v>
      </c>
      <c r="G29" s="85"/>
      <c r="I29" s="85"/>
      <c r="J29" s="86"/>
      <c r="K29" s="87"/>
    </row>
    <row r="30" spans="1:11">
      <c r="A30" s="88" t="s">
        <v>1172</v>
      </c>
      <c r="B30" s="16" t="s">
        <v>419</v>
      </c>
      <c r="D30" s="87">
        <f t="shared" si="5"/>
        <v>5</v>
      </c>
      <c r="E30" s="89">
        <f>' Calculations'!E158</f>
        <v>1</v>
      </c>
      <c r="F30" s="90" t="str">
        <f t="shared" si="6"/>
        <v>D</v>
      </c>
      <c r="G30" s="85"/>
      <c r="I30" s="85"/>
      <c r="J30" s="86"/>
      <c r="K30" s="87"/>
    </row>
    <row r="31" spans="1:11">
      <c r="A31" s="88" t="s">
        <v>1172</v>
      </c>
      <c r="B31" s="16" t="s">
        <v>230</v>
      </c>
      <c r="D31" s="87">
        <f t="shared" si="5"/>
        <v>5</v>
      </c>
      <c r="E31" s="89">
        <f>' Calculations'!E165</f>
        <v>0</v>
      </c>
      <c r="F31" s="90" t="str">
        <f t="shared" si="6"/>
        <v>F</v>
      </c>
      <c r="G31" s="85"/>
      <c r="I31" s="85"/>
      <c r="J31" s="86"/>
      <c r="K31" s="87"/>
    </row>
    <row r="32" spans="1:11">
      <c r="A32" s="88" t="s">
        <v>1172</v>
      </c>
      <c r="B32" s="16" t="s">
        <v>427</v>
      </c>
      <c r="D32" s="87">
        <f t="shared" si="5"/>
        <v>5</v>
      </c>
      <c r="E32" s="89">
        <f>' Calculations'!E172</f>
        <v>5</v>
      </c>
      <c r="F32" s="90" t="str">
        <f t="shared" si="6"/>
        <v>A+</v>
      </c>
      <c r="G32" s="85"/>
      <c r="I32" s="85"/>
      <c r="J32" s="86"/>
      <c r="K32" s="87"/>
    </row>
    <row r="33" spans="1:11">
      <c r="A33" s="88" t="s">
        <v>1172</v>
      </c>
      <c r="B33" s="16" t="s">
        <v>430</v>
      </c>
      <c r="D33" s="87">
        <f t="shared" si="5"/>
        <v>5</v>
      </c>
      <c r="E33" s="89">
        <f>' Calculations'!E179</f>
        <v>4</v>
      </c>
      <c r="F33" s="90" t="str">
        <f t="shared" si="6"/>
        <v>A</v>
      </c>
      <c r="G33" s="85"/>
      <c r="I33" s="85"/>
      <c r="J33" s="86"/>
      <c r="K33" s="87"/>
    </row>
    <row r="34" spans="1:11">
      <c r="A34" s="88" t="s">
        <v>1172</v>
      </c>
      <c r="B34" s="16" t="s">
        <v>434</v>
      </c>
      <c r="D34" s="87">
        <f t="shared" si="5"/>
        <v>5</v>
      </c>
      <c r="E34" s="89">
        <f>' Calculations'!E186</f>
        <v>3</v>
      </c>
      <c r="F34" s="90" t="str">
        <f t="shared" si="6"/>
        <v>B</v>
      </c>
      <c r="G34" s="85"/>
      <c r="I34" s="85"/>
      <c r="J34" s="86"/>
      <c r="K34" s="87"/>
    </row>
    <row r="35" spans="1:11">
      <c r="A35" s="88" t="s">
        <v>1172</v>
      </c>
      <c r="B35" s="16" t="s">
        <v>436</v>
      </c>
      <c r="D35" s="87">
        <f t="shared" si="5"/>
        <v>5</v>
      </c>
      <c r="E35" s="89">
        <f>' Calculations'!E193</f>
        <v>2</v>
      </c>
      <c r="F35" s="90" t="str">
        <f t="shared" si="6"/>
        <v>C</v>
      </c>
      <c r="G35" s="85"/>
      <c r="I35" s="85"/>
      <c r="J35" s="86"/>
      <c r="K35" s="87"/>
    </row>
    <row r="36" spans="1:11">
      <c r="A36" s="88" t="s">
        <v>1172</v>
      </c>
      <c r="B36" s="16" t="s">
        <v>440</v>
      </c>
      <c r="D36" s="87">
        <f t="shared" si="5"/>
        <v>5</v>
      </c>
      <c r="E36" s="89">
        <f>' Calculations'!E200</f>
        <v>1</v>
      </c>
      <c r="F36" s="90" t="str">
        <f t="shared" si="6"/>
        <v>D</v>
      </c>
      <c r="G36" s="85"/>
      <c r="I36" s="85"/>
      <c r="J36" s="86"/>
      <c r="K36" s="87"/>
    </row>
    <row r="37" spans="1:11">
      <c r="A37" s="88" t="s">
        <v>1172</v>
      </c>
      <c r="B37" s="16" t="s">
        <v>444</v>
      </c>
      <c r="D37" s="87">
        <f t="shared" si="5"/>
        <v>5</v>
      </c>
      <c r="E37" s="89">
        <f>' Calculations'!E207</f>
        <v>0</v>
      </c>
      <c r="F37" s="90" t="str">
        <f t="shared" si="6"/>
        <v>F</v>
      </c>
      <c r="G37" s="85"/>
      <c r="I37" s="85"/>
      <c r="J37" s="86"/>
      <c r="K37" s="87"/>
    </row>
    <row r="38" spans="1:11">
      <c r="A38" s="88" t="s">
        <v>1172</v>
      </c>
      <c r="B38" s="16" t="s">
        <v>8</v>
      </c>
      <c r="D38" s="87">
        <f t="shared" si="5"/>
        <v>5</v>
      </c>
      <c r="E38" s="89">
        <f>' Calculations'!E214</f>
        <v>5</v>
      </c>
      <c r="F38" s="90" t="str">
        <f t="shared" si="6"/>
        <v>A+</v>
      </c>
      <c r="G38" s="85"/>
      <c r="I38" s="85"/>
      <c r="J38" s="86"/>
      <c r="K38" s="87"/>
    </row>
    <row r="39" spans="1:11">
      <c r="A39" s="88" t="s">
        <v>1172</v>
      </c>
      <c r="B39" s="16" t="s">
        <v>456</v>
      </c>
      <c r="D39" s="87">
        <f t="shared" si="5"/>
        <v>5</v>
      </c>
      <c r="E39" s="89">
        <f>' Calculations'!E221</f>
        <v>4</v>
      </c>
      <c r="F39" s="90" t="str">
        <f t="shared" si="6"/>
        <v>A</v>
      </c>
      <c r="G39" s="85"/>
      <c r="I39" s="85"/>
      <c r="J39" s="86"/>
      <c r="K39" s="87"/>
    </row>
    <row r="40" spans="1:11">
      <c r="A40" s="88" t="s">
        <v>1172</v>
      </c>
      <c r="B40" s="16" t="s">
        <v>461</v>
      </c>
      <c r="D40" s="87">
        <f t="shared" si="5"/>
        <v>5</v>
      </c>
      <c r="E40" s="89">
        <f>' Calculations'!E228</f>
        <v>3</v>
      </c>
      <c r="F40" s="90" t="str">
        <f t="shared" si="6"/>
        <v>B</v>
      </c>
      <c r="G40" s="85"/>
      <c r="I40" s="85"/>
      <c r="J40" s="86"/>
      <c r="K40" s="87"/>
    </row>
    <row r="41" spans="1:11" ht="16.5" thickBot="1">
      <c r="A41" s="91" t="s">
        <v>1172</v>
      </c>
      <c r="B41" s="92" t="s">
        <v>466</v>
      </c>
      <c r="C41" s="92"/>
      <c r="D41" s="93">
        <f t="shared" si="5"/>
        <v>5</v>
      </c>
      <c r="E41" s="94">
        <f>' Calculations'!E235</f>
        <v>2</v>
      </c>
      <c r="F41" s="90" t="str">
        <f t="shared" si="6"/>
        <v>C</v>
      </c>
      <c r="G41" s="85"/>
      <c r="I41" s="85"/>
      <c r="J41" s="86"/>
      <c r="K41" s="87"/>
    </row>
    <row r="42" spans="1:11" ht="24" thickBot="1">
      <c r="A42" s="95" t="s">
        <v>471</v>
      </c>
      <c r="B42" s="96"/>
      <c r="C42" s="104"/>
      <c r="D42" s="97">
        <f>SUM(D43:D53)</f>
        <v>55</v>
      </c>
      <c r="E42" s="98">
        <f>SUM(E43:E53)</f>
        <v>28</v>
      </c>
      <c r="F42" s="99">
        <f>(E42/D42)*100</f>
        <v>50.909090909090907</v>
      </c>
      <c r="G42" s="76" t="str">
        <f>IF(F42&lt;16,"F",IF(F42&lt;34,"D",IF(F42&lt;51,"C",IF(F42&lt;68,"B",IF(F42&lt;86,"A",IF(F42&lt;101,"A+"," "))))))</f>
        <v>C</v>
      </c>
      <c r="I42" s="77">
        <v>1.8182</v>
      </c>
      <c r="J42" s="78">
        <f>I42*D42</f>
        <v>100.001</v>
      </c>
      <c r="K42" s="78">
        <f>I42*E42</f>
        <v>50.909599999999998</v>
      </c>
    </row>
    <row r="43" spans="1:11">
      <c r="A43" s="79" t="s">
        <v>1172</v>
      </c>
      <c r="B43" s="80" t="s">
        <v>393</v>
      </c>
      <c r="C43" s="80"/>
      <c r="D43" s="81">
        <f t="shared" ref="D43:D53" si="7">IF(E43=" ",0,5)</f>
        <v>5</v>
      </c>
      <c r="E43" s="82">
        <f>' Calculations'!E242</f>
        <v>1</v>
      </c>
      <c r="F43" s="90" t="str">
        <f t="shared" ref="F43:F53" si="8">IF(E43=5,"A+",IF(E43=4,"A",IF(E43=3,"B",IF(E43=2,"C",IF(E43=1,"D",IF(E43=0,"F",IF(E43=" ","NA")))))))</f>
        <v>D</v>
      </c>
      <c r="G43" s="85"/>
      <c r="I43" s="85"/>
      <c r="J43" s="86"/>
      <c r="K43" s="87"/>
    </row>
    <row r="44" spans="1:11">
      <c r="A44" s="88" t="s">
        <v>1172</v>
      </c>
      <c r="B44" s="16" t="s">
        <v>476</v>
      </c>
      <c r="D44" s="87">
        <f t="shared" si="7"/>
        <v>5</v>
      </c>
      <c r="E44" s="89">
        <f>' Calculations'!E249</f>
        <v>0</v>
      </c>
      <c r="F44" s="90" t="str">
        <f t="shared" si="8"/>
        <v>F</v>
      </c>
      <c r="G44" s="85"/>
      <c r="I44" s="85"/>
      <c r="J44" s="86"/>
      <c r="K44" s="87"/>
    </row>
    <row r="45" spans="1:11">
      <c r="A45" s="88" t="s">
        <v>1172</v>
      </c>
      <c r="B45" s="16" t="s">
        <v>401</v>
      </c>
      <c r="D45" s="87">
        <f t="shared" si="7"/>
        <v>5</v>
      </c>
      <c r="E45" s="89">
        <f>' Calculations'!E256</f>
        <v>5</v>
      </c>
      <c r="F45" s="90" t="str">
        <f t="shared" si="8"/>
        <v>A+</v>
      </c>
      <c r="G45" s="85"/>
      <c r="I45" s="85"/>
      <c r="J45" s="86"/>
      <c r="K45" s="87"/>
    </row>
    <row r="46" spans="1:11">
      <c r="A46" s="88" t="s">
        <v>1172</v>
      </c>
      <c r="B46" s="16" t="s">
        <v>484</v>
      </c>
      <c r="D46" s="87">
        <f t="shared" si="7"/>
        <v>5</v>
      </c>
      <c r="E46" s="89">
        <f>' Calculations'!E263</f>
        <v>4</v>
      </c>
      <c r="F46" s="90" t="str">
        <f t="shared" si="8"/>
        <v>A</v>
      </c>
      <c r="G46" s="85"/>
      <c r="I46" s="85"/>
      <c r="J46" s="86"/>
      <c r="K46" s="87"/>
    </row>
    <row r="47" spans="1:11">
      <c r="A47" s="88" t="s">
        <v>1172</v>
      </c>
      <c r="B47" s="16" t="s">
        <v>434</v>
      </c>
      <c r="D47" s="87">
        <f t="shared" si="7"/>
        <v>5</v>
      </c>
      <c r="E47" s="89">
        <f>' Calculations'!E270</f>
        <v>3</v>
      </c>
      <c r="F47" s="90" t="str">
        <f t="shared" si="8"/>
        <v>B</v>
      </c>
      <c r="G47" s="85"/>
      <c r="I47" s="85"/>
      <c r="J47" s="86"/>
      <c r="K47" s="87"/>
    </row>
    <row r="48" spans="1:11">
      <c r="A48" s="88" t="s">
        <v>1172</v>
      </c>
      <c r="B48" s="16" t="s">
        <v>230</v>
      </c>
      <c r="D48" s="87">
        <f t="shared" si="7"/>
        <v>5</v>
      </c>
      <c r="E48" s="89">
        <f>' Calculations'!E277</f>
        <v>2</v>
      </c>
      <c r="F48" s="90" t="str">
        <f t="shared" si="8"/>
        <v>C</v>
      </c>
      <c r="G48" s="85"/>
      <c r="I48" s="85"/>
      <c r="J48" s="86"/>
      <c r="K48" s="87"/>
    </row>
    <row r="49" spans="1:11">
      <c r="A49" s="88" t="s">
        <v>1172</v>
      </c>
      <c r="B49" s="16" t="s">
        <v>440</v>
      </c>
      <c r="D49" s="87">
        <f t="shared" si="7"/>
        <v>5</v>
      </c>
      <c r="E49" s="89">
        <f>' Calculations'!E284</f>
        <v>1</v>
      </c>
      <c r="F49" s="90" t="str">
        <f t="shared" si="8"/>
        <v>D</v>
      </c>
      <c r="G49" s="85"/>
      <c r="I49" s="85"/>
      <c r="J49" s="86"/>
      <c r="K49" s="87"/>
    </row>
    <row r="50" spans="1:11">
      <c r="A50" s="88" t="s">
        <v>1172</v>
      </c>
      <c r="B50" s="16" t="s">
        <v>444</v>
      </c>
      <c r="D50" s="87">
        <f t="shared" si="7"/>
        <v>5</v>
      </c>
      <c r="E50" s="89">
        <f>' Calculations'!E291</f>
        <v>0</v>
      </c>
      <c r="F50" s="90" t="str">
        <f t="shared" si="8"/>
        <v>F</v>
      </c>
      <c r="G50" s="85"/>
      <c r="I50" s="85"/>
      <c r="J50" s="86"/>
      <c r="K50" s="87"/>
    </row>
    <row r="51" spans="1:11">
      <c r="A51" s="88" t="s">
        <v>1172</v>
      </c>
      <c r="B51" s="16" t="s">
        <v>8</v>
      </c>
      <c r="D51" s="87">
        <f t="shared" si="7"/>
        <v>5</v>
      </c>
      <c r="E51" s="89">
        <f>' Calculations'!E298</f>
        <v>5</v>
      </c>
      <c r="F51" s="90" t="str">
        <f t="shared" si="8"/>
        <v>A+</v>
      </c>
      <c r="G51" s="85"/>
      <c r="I51" s="85"/>
      <c r="J51" s="86"/>
      <c r="K51" s="87"/>
    </row>
    <row r="52" spans="1:11">
      <c r="A52" s="88" t="s">
        <v>1172</v>
      </c>
      <c r="B52" s="16" t="s">
        <v>461</v>
      </c>
      <c r="D52" s="87">
        <f t="shared" si="7"/>
        <v>5</v>
      </c>
      <c r="E52" s="89">
        <f>' Calculations'!E305</f>
        <v>4</v>
      </c>
      <c r="F52" s="90" t="str">
        <f t="shared" si="8"/>
        <v>A</v>
      </c>
      <c r="G52" s="85"/>
      <c r="I52" s="85"/>
      <c r="J52" s="86"/>
      <c r="K52" s="87"/>
    </row>
    <row r="53" spans="1:11" ht="16.5" thickBot="1">
      <c r="A53" s="91" t="s">
        <v>1172</v>
      </c>
      <c r="B53" s="92" t="s">
        <v>466</v>
      </c>
      <c r="C53" s="92"/>
      <c r="D53" s="93">
        <f t="shared" si="7"/>
        <v>5</v>
      </c>
      <c r="E53" s="94">
        <f>' Calculations'!E312</f>
        <v>3</v>
      </c>
      <c r="F53" s="90" t="str">
        <f t="shared" si="8"/>
        <v>B</v>
      </c>
      <c r="G53" s="85"/>
      <c r="I53" s="105"/>
      <c r="J53" s="86"/>
      <c r="K53" s="87"/>
    </row>
    <row r="54" spans="1:11" ht="24" thickBot="1">
      <c r="A54" s="95" t="s">
        <v>514</v>
      </c>
      <c r="B54" s="96"/>
      <c r="C54" s="104"/>
      <c r="D54" s="97">
        <f>SUM(D55:D57)</f>
        <v>15</v>
      </c>
      <c r="E54" s="98">
        <f>SUM(E55:E57)</f>
        <v>3</v>
      </c>
      <c r="F54" s="99">
        <f>(E54/D54)*100</f>
        <v>20</v>
      </c>
      <c r="G54" s="76" t="str">
        <f>IF(F54&lt;16,"F",IF(F54&lt;34,"D",IF(F54&lt;51,"C",IF(F54&lt;68,"B",IF(F54&lt;86,"A",IF(F54&lt;101,"A+"," "))))))</f>
        <v>D</v>
      </c>
      <c r="I54" s="77">
        <v>5</v>
      </c>
      <c r="J54" s="78">
        <f>I54*D54</f>
        <v>75</v>
      </c>
      <c r="K54" s="78">
        <f>I54*E54</f>
        <v>15</v>
      </c>
    </row>
    <row r="55" spans="1:11">
      <c r="A55" s="79" t="s">
        <v>1172</v>
      </c>
      <c r="B55" s="80" t="s">
        <v>515</v>
      </c>
      <c r="C55" s="80"/>
      <c r="D55" s="81">
        <f>IF(E55=" ",0,5)</f>
        <v>5</v>
      </c>
      <c r="E55" s="82">
        <f>' Calculations'!E319</f>
        <v>2</v>
      </c>
      <c r="F55" s="90" t="str">
        <f t="shared" ref="F55:F57" si="9">IF(E55=5,"A+",IF(E55=4,"A",IF(E55=3,"B",IF(E55=2,"C",IF(E55=1,"D",IF(E55=0,"F",IF(E55=" ","NA")))))))</f>
        <v>C</v>
      </c>
      <c r="G55" s="85"/>
      <c r="I55" s="84"/>
      <c r="J55" s="86"/>
      <c r="K55" s="87"/>
    </row>
    <row r="56" spans="1:11">
      <c r="A56" s="88" t="s">
        <v>1172</v>
      </c>
      <c r="B56" s="16" t="s">
        <v>520</v>
      </c>
      <c r="D56" s="87">
        <f>IF(E56=" ",0,5)</f>
        <v>5</v>
      </c>
      <c r="E56" s="89">
        <f>' Calculations'!E326</f>
        <v>1</v>
      </c>
      <c r="F56" s="90" t="str">
        <f t="shared" si="9"/>
        <v>D</v>
      </c>
      <c r="G56" s="85"/>
      <c r="I56" s="85"/>
      <c r="J56" s="86"/>
      <c r="K56" s="87"/>
    </row>
    <row r="57" spans="1:11" ht="16.5" thickBot="1">
      <c r="A57" s="91" t="s">
        <v>1172</v>
      </c>
      <c r="B57" s="92" t="s">
        <v>525</v>
      </c>
      <c r="C57" s="92"/>
      <c r="D57" s="93">
        <f>IF(E57=" ",0,5)</f>
        <v>5</v>
      </c>
      <c r="E57" s="94">
        <f>' Calculations'!E333</f>
        <v>0</v>
      </c>
      <c r="F57" s="90" t="str">
        <f t="shared" si="9"/>
        <v>F</v>
      </c>
      <c r="G57" s="85"/>
      <c r="I57" s="85"/>
      <c r="J57" s="86"/>
      <c r="K57" s="87"/>
    </row>
    <row r="58" spans="1:11" ht="24" thickBot="1">
      <c r="A58" s="95" t="s">
        <v>528</v>
      </c>
      <c r="B58" s="96"/>
      <c r="C58" s="96"/>
      <c r="D58" s="97">
        <f>SUM(D59:D61)</f>
        <v>15</v>
      </c>
      <c r="E58" s="98">
        <f>SUM(E59:E61)</f>
        <v>12</v>
      </c>
      <c r="F58" s="99">
        <f>(E58/D58)*100</f>
        <v>80</v>
      </c>
      <c r="G58" s="76" t="str">
        <f>IF(F58&lt;16,"F",IF(F58&lt;34,"D",IF(F58&lt;51,"C",IF(F58&lt;68,"B",IF(F58&lt;86,"A",IF(F58&lt;101,"A+"," "))))))</f>
        <v>A</v>
      </c>
      <c r="I58" s="77">
        <v>5</v>
      </c>
      <c r="J58" s="78">
        <f>I58*D58</f>
        <v>75</v>
      </c>
      <c r="K58" s="78">
        <f>I58*E58</f>
        <v>60</v>
      </c>
    </row>
    <row r="59" spans="1:11">
      <c r="A59" s="79" t="s">
        <v>1172</v>
      </c>
      <c r="B59" s="80" t="s">
        <v>529</v>
      </c>
      <c r="C59" s="80"/>
      <c r="D59" s="81">
        <f>IF(E59=" ",0,5)</f>
        <v>5</v>
      </c>
      <c r="E59" s="82">
        <f>' Calculations'!E340</f>
        <v>5</v>
      </c>
      <c r="F59" s="90" t="str">
        <f t="shared" ref="F59:F61" si="10">IF(E59=5,"A+",IF(E59=4,"A",IF(E59=3,"B",IF(E59=2,"C",IF(E59=1,"D",IF(E59=0,"F",IF(E59=" ","NA")))))))</f>
        <v>A+</v>
      </c>
      <c r="G59" s="85"/>
      <c r="I59" s="85"/>
      <c r="J59" s="86"/>
      <c r="K59" s="87"/>
    </row>
    <row r="60" spans="1:11">
      <c r="A60" s="88" t="s">
        <v>1172</v>
      </c>
      <c r="B60" s="16" t="s">
        <v>533</v>
      </c>
      <c r="D60" s="87">
        <f>IF(E60=" ",0,5)</f>
        <v>5</v>
      </c>
      <c r="E60" s="89">
        <f>' Calculations'!E347</f>
        <v>4</v>
      </c>
      <c r="F60" s="90" t="str">
        <f t="shared" si="10"/>
        <v>A</v>
      </c>
      <c r="G60" s="85"/>
      <c r="I60" s="85"/>
      <c r="J60" s="86"/>
      <c r="K60" s="87"/>
    </row>
    <row r="61" spans="1:11" ht="16.5" thickBot="1">
      <c r="A61" s="91" t="s">
        <v>1172</v>
      </c>
      <c r="B61" s="92" t="s">
        <v>537</v>
      </c>
      <c r="C61" s="92"/>
      <c r="D61" s="93">
        <f>IF(E61=" ",0,5)</f>
        <v>5</v>
      </c>
      <c r="E61" s="94">
        <f>' Calculations'!E354</f>
        <v>3</v>
      </c>
      <c r="F61" s="90" t="str">
        <f t="shared" si="10"/>
        <v>B</v>
      </c>
      <c r="G61" s="85"/>
      <c r="I61" s="85"/>
      <c r="J61" s="86"/>
      <c r="K61" s="87"/>
    </row>
    <row r="62" spans="1:11" ht="24" thickBot="1">
      <c r="A62" s="95" t="s">
        <v>1098</v>
      </c>
      <c r="B62" s="96"/>
      <c r="C62" s="104"/>
      <c r="D62" s="97">
        <f>SUM(D63:D66)</f>
        <v>20</v>
      </c>
      <c r="E62" s="98">
        <f>SUM(E63:E66)</f>
        <v>8</v>
      </c>
      <c r="F62" s="99">
        <f>(E62/D62)*100</f>
        <v>40</v>
      </c>
      <c r="G62" s="76" t="str">
        <f>IF(F62&lt;16,"F",IF(F62&lt;34,"D",IF(F62&lt;51,"C",IF(F62&lt;68,"B",IF(F62&lt;86,"A",IF(F62&lt;101,"A+"," "))))))</f>
        <v>C</v>
      </c>
      <c r="I62" s="77">
        <v>2.5</v>
      </c>
      <c r="J62" s="78">
        <f>I62*D62</f>
        <v>50</v>
      </c>
      <c r="K62" s="78">
        <f>I62*E62</f>
        <v>20</v>
      </c>
    </row>
    <row r="63" spans="1:11">
      <c r="A63" s="79" t="s">
        <v>1172</v>
      </c>
      <c r="B63" s="80" t="s">
        <v>544</v>
      </c>
      <c r="C63" s="80"/>
      <c r="D63" s="81">
        <f>IF(E63=" ",0,5)</f>
        <v>5</v>
      </c>
      <c r="E63" s="82">
        <f>' Calculations'!E361</f>
        <v>2</v>
      </c>
      <c r="F63" s="90" t="str">
        <f t="shared" ref="F63:F66" si="11">IF(E63=5,"A+",IF(E63=4,"A",IF(E63=3,"B",IF(E63=2,"C",IF(E63=1,"D",IF(E63=0,"F",IF(E63=" ","NA")))))))</f>
        <v>C</v>
      </c>
      <c r="G63" s="85"/>
      <c r="I63" s="85"/>
      <c r="J63" s="86"/>
      <c r="K63" s="87"/>
    </row>
    <row r="64" spans="1:11">
      <c r="A64" s="88" t="s">
        <v>1172</v>
      </c>
      <c r="B64" s="16" t="s">
        <v>548</v>
      </c>
      <c r="D64" s="87">
        <f>IF(E64=" ",0,5)</f>
        <v>5</v>
      </c>
      <c r="E64" s="89">
        <f>' Calculations'!E368</f>
        <v>1</v>
      </c>
      <c r="F64" s="90" t="str">
        <f t="shared" si="11"/>
        <v>D</v>
      </c>
      <c r="G64" s="85"/>
      <c r="I64" s="85"/>
      <c r="J64" s="86"/>
      <c r="K64" s="87"/>
    </row>
    <row r="65" spans="1:11">
      <c r="A65" s="88" t="s">
        <v>1172</v>
      </c>
      <c r="B65" s="16" t="s">
        <v>552</v>
      </c>
      <c r="D65" s="87">
        <f>IF(E65=" ",0,5)</f>
        <v>5</v>
      </c>
      <c r="E65" s="89">
        <f>' Calculations'!E375</f>
        <v>0</v>
      </c>
      <c r="F65" s="90" t="str">
        <f t="shared" si="11"/>
        <v>F</v>
      </c>
      <c r="G65" s="85"/>
      <c r="I65" s="85"/>
      <c r="J65" s="86"/>
      <c r="K65" s="87"/>
    </row>
    <row r="66" spans="1:11" ht="16.5" thickBot="1">
      <c r="A66" s="91" t="s">
        <v>1172</v>
      </c>
      <c r="B66" s="92" t="s">
        <v>557</v>
      </c>
      <c r="C66" s="92"/>
      <c r="D66" s="93">
        <f>IF(E66=" ",0,5)</f>
        <v>5</v>
      </c>
      <c r="E66" s="94">
        <f>' Calculations'!E382</f>
        <v>5</v>
      </c>
      <c r="F66" s="90" t="str">
        <f t="shared" si="11"/>
        <v>A+</v>
      </c>
      <c r="G66" s="85"/>
      <c r="I66" s="85"/>
      <c r="J66" s="86"/>
      <c r="K66" s="87"/>
    </row>
    <row r="67" spans="1:11" ht="24" thickBot="1">
      <c r="A67" s="95" t="s">
        <v>1103</v>
      </c>
      <c r="B67" s="96"/>
      <c r="C67" s="104"/>
      <c r="D67" s="97">
        <f>SUM(D68:D70)</f>
        <v>15</v>
      </c>
      <c r="E67" s="98">
        <f>SUM(E68:E70)</f>
        <v>9</v>
      </c>
      <c r="F67" s="99">
        <f>(E67/D67)*100</f>
        <v>60</v>
      </c>
      <c r="G67" s="76" t="str">
        <f>IF(F67&lt;16,"F",IF(F67&lt;34,"D",IF(F67&lt;51,"C",IF(F67&lt;68,"B",IF(F67&lt;86,"A",IF(F67&lt;101,"A+"," "))))))</f>
        <v>B</v>
      </c>
      <c r="I67" s="77">
        <v>3.3334999999999999</v>
      </c>
      <c r="J67" s="78">
        <f>I67*D67</f>
        <v>50.002499999999998</v>
      </c>
      <c r="K67" s="78">
        <f>I67*E67</f>
        <v>30.0015</v>
      </c>
    </row>
    <row r="68" spans="1:11">
      <c r="A68" s="79" t="s">
        <v>1172</v>
      </c>
      <c r="B68" s="80" t="s">
        <v>562</v>
      </c>
      <c r="C68" s="80"/>
      <c r="D68" s="81">
        <f>IF(E68=" ",0,5)</f>
        <v>5</v>
      </c>
      <c r="E68" s="82">
        <f>' Calculations'!E389</f>
        <v>4</v>
      </c>
      <c r="F68" s="90" t="str">
        <f t="shared" ref="F68:F70" si="12">IF(E68=5,"A+",IF(E68=4,"A",IF(E68=3,"B",IF(E68=2,"C",IF(E68=1,"D",IF(E68=0,"F",IF(E68=" ","NA")))))))</f>
        <v>A</v>
      </c>
      <c r="G68" s="85"/>
      <c r="I68" s="85"/>
      <c r="J68" s="86"/>
      <c r="K68" s="87"/>
    </row>
    <row r="69" spans="1:11">
      <c r="A69" s="88" t="s">
        <v>1172</v>
      </c>
      <c r="B69" s="16" t="s">
        <v>1104</v>
      </c>
      <c r="D69" s="87">
        <f>IF(E69=" ",0,5)</f>
        <v>5</v>
      </c>
      <c r="E69" s="89">
        <f>' Calculations'!E396</f>
        <v>3</v>
      </c>
      <c r="F69" s="90" t="str">
        <f t="shared" si="12"/>
        <v>B</v>
      </c>
      <c r="G69" s="85"/>
      <c r="I69" s="85"/>
      <c r="J69" s="86"/>
      <c r="K69" s="87"/>
    </row>
    <row r="70" spans="1:11" ht="16.5" thickBot="1">
      <c r="A70" s="91" t="s">
        <v>1172</v>
      </c>
      <c r="B70" s="92" t="s">
        <v>569</v>
      </c>
      <c r="C70" s="92"/>
      <c r="D70" s="93">
        <f>IF(E70=" ",0,5)</f>
        <v>5</v>
      </c>
      <c r="E70" s="94">
        <f>' Calculations'!E403</f>
        <v>2</v>
      </c>
      <c r="F70" s="90" t="str">
        <f t="shared" si="12"/>
        <v>C</v>
      </c>
      <c r="G70" s="85"/>
      <c r="I70" s="85"/>
      <c r="J70" s="86"/>
      <c r="K70" s="87"/>
    </row>
    <row r="71" spans="1:11" ht="24" thickBot="1">
      <c r="A71" s="95" t="s">
        <v>1099</v>
      </c>
      <c r="B71" s="96"/>
      <c r="C71" s="104"/>
      <c r="D71" s="97">
        <f>SUM(D72:D75)</f>
        <v>20</v>
      </c>
      <c r="E71" s="98">
        <f>SUM(E72:E75)</f>
        <v>10</v>
      </c>
      <c r="F71" s="99">
        <f>(E71/D71)*100</f>
        <v>50</v>
      </c>
      <c r="G71" s="76" t="str">
        <f>IF(F71&lt;16,"F",IF(F71&lt;34,"D",IF(F71&lt;51,"C",IF(F71&lt;68,"B",IF(F71&lt;86,"A",IF(F71&lt;101,"A+"," "))))))</f>
        <v>C</v>
      </c>
      <c r="I71" s="77">
        <v>2.5</v>
      </c>
      <c r="J71" s="78">
        <f>I71*D71</f>
        <v>50</v>
      </c>
      <c r="K71" s="78">
        <f>I71*E71</f>
        <v>25</v>
      </c>
    </row>
    <row r="72" spans="1:11">
      <c r="A72" s="79" t="s">
        <v>1172</v>
      </c>
      <c r="B72" s="80" t="s">
        <v>575</v>
      </c>
      <c r="C72" s="80"/>
      <c r="D72" s="81">
        <f>IF(E72=" ",0,5)</f>
        <v>5</v>
      </c>
      <c r="E72" s="82">
        <f>' Calculations'!E410</f>
        <v>1</v>
      </c>
      <c r="F72" s="90" t="str">
        <f t="shared" ref="F72:F75" si="13">IF(E72=5,"A+",IF(E72=4,"A",IF(E72=3,"B",IF(E72=2,"C",IF(E72=1,"D",IF(E72=0,"F",IF(E72=" ","NA")))))))</f>
        <v>D</v>
      </c>
      <c r="G72" s="85"/>
      <c r="I72" s="84"/>
      <c r="J72" s="86"/>
      <c r="K72" s="87"/>
    </row>
    <row r="73" spans="1:11">
      <c r="A73" s="88" t="s">
        <v>1172</v>
      </c>
      <c r="B73" s="16" t="s">
        <v>144</v>
      </c>
      <c r="D73" s="87">
        <f>IF(E73=" ",0,5)</f>
        <v>5</v>
      </c>
      <c r="E73" s="89">
        <f>' Calculations'!E417</f>
        <v>0</v>
      </c>
      <c r="F73" s="90" t="str">
        <f t="shared" si="13"/>
        <v>F</v>
      </c>
      <c r="G73" s="85"/>
      <c r="I73" s="85"/>
      <c r="J73" s="86"/>
      <c r="K73" s="87"/>
    </row>
    <row r="74" spans="1:11">
      <c r="A74" s="88" t="s">
        <v>1172</v>
      </c>
      <c r="B74" s="16" t="s">
        <v>583</v>
      </c>
      <c r="D74" s="87">
        <f>IF(E74=" ",0,5)</f>
        <v>5</v>
      </c>
      <c r="E74" s="89">
        <f>' Calculations'!E424</f>
        <v>5</v>
      </c>
      <c r="F74" s="90" t="str">
        <f t="shared" si="13"/>
        <v>A+</v>
      </c>
      <c r="G74" s="85"/>
      <c r="I74" s="85"/>
      <c r="J74" s="86"/>
      <c r="K74" s="87"/>
    </row>
    <row r="75" spans="1:11" ht="16.5" thickBot="1">
      <c r="A75" s="91" t="s">
        <v>1172</v>
      </c>
      <c r="B75" s="92" t="s">
        <v>586</v>
      </c>
      <c r="C75" s="92"/>
      <c r="D75" s="93">
        <f>IF(E75=" ",0,5)</f>
        <v>5</v>
      </c>
      <c r="E75" s="94">
        <f>' Calculations'!E431</f>
        <v>4</v>
      </c>
      <c r="F75" s="90" t="str">
        <f t="shared" si="13"/>
        <v>A</v>
      </c>
      <c r="G75" s="85"/>
      <c r="I75" s="85"/>
      <c r="J75" s="86"/>
      <c r="K75" s="87"/>
    </row>
    <row r="76" spans="1:11" ht="24" thickBot="1">
      <c r="A76" s="95" t="s">
        <v>1105</v>
      </c>
      <c r="B76" s="96"/>
      <c r="C76" s="104"/>
      <c r="D76" s="97">
        <f>SUM(D77:D79)</f>
        <v>15</v>
      </c>
      <c r="E76" s="98">
        <f>SUM(E77:E79)</f>
        <v>6</v>
      </c>
      <c r="F76" s="99">
        <f>(E76/D76)*100</f>
        <v>40</v>
      </c>
      <c r="G76" s="76" t="str">
        <f>IF(F76&lt;16,"F",IF(F76&lt;34,"D",IF(F76&lt;51,"C",IF(F76&lt;68,"B",IF(F76&lt;86,"A",IF(F76&lt;101,"A+"," "))))))</f>
        <v>C</v>
      </c>
      <c r="I76" s="77">
        <v>3.3334999999999999</v>
      </c>
      <c r="J76" s="78">
        <f>I76*D76</f>
        <v>50.002499999999998</v>
      </c>
      <c r="K76" s="78">
        <f>I76*E76</f>
        <v>20.000999999999998</v>
      </c>
    </row>
    <row r="77" spans="1:11">
      <c r="A77" s="79" t="s">
        <v>1172</v>
      </c>
      <c r="B77" s="80" t="s">
        <v>591</v>
      </c>
      <c r="C77" s="80"/>
      <c r="D77" s="81">
        <f>IF(E77=" ",0,5)</f>
        <v>5</v>
      </c>
      <c r="E77" s="82">
        <f>' Calculations'!E438</f>
        <v>3</v>
      </c>
      <c r="F77" s="90" t="str">
        <f t="shared" ref="F77:F79" si="14">IF(E77=5,"A+",IF(E77=4,"A",IF(E77=3,"B",IF(E77=2,"C",IF(E77=1,"D",IF(E77=0,"F",IF(E77=" ","NA")))))))</f>
        <v>B</v>
      </c>
      <c r="G77" s="85"/>
      <c r="I77" s="88"/>
      <c r="K77" s="87"/>
    </row>
    <row r="78" spans="1:11">
      <c r="A78" s="88" t="s">
        <v>1172</v>
      </c>
      <c r="B78" s="16" t="s">
        <v>593</v>
      </c>
      <c r="D78" s="87">
        <f>IF(E78=" ",0,5)</f>
        <v>5</v>
      </c>
      <c r="E78" s="89">
        <f>' Calculations'!E445</f>
        <v>2</v>
      </c>
      <c r="F78" s="90" t="str">
        <f t="shared" si="14"/>
        <v>C</v>
      </c>
      <c r="G78" s="85"/>
      <c r="I78" s="88"/>
      <c r="K78" s="87"/>
    </row>
    <row r="79" spans="1:11" ht="16.5" thickBot="1">
      <c r="A79" s="91" t="s">
        <v>1172</v>
      </c>
      <c r="B79" s="92" t="s">
        <v>595</v>
      </c>
      <c r="C79" s="92"/>
      <c r="D79" s="93">
        <f>IF(E79=" ",0,5)</f>
        <v>5</v>
      </c>
      <c r="E79" s="94">
        <f>' Calculations'!E452</f>
        <v>1</v>
      </c>
      <c r="F79" s="106" t="str">
        <f t="shared" si="14"/>
        <v>D</v>
      </c>
      <c r="G79" s="107"/>
      <c r="I79" s="88"/>
      <c r="K79" s="87"/>
    </row>
    <row r="80" spans="1:11" ht="16.5" thickBot="1">
      <c r="A80" s="108"/>
      <c r="B80" s="66"/>
      <c r="C80" s="66"/>
      <c r="D80" s="66"/>
      <c r="E80" s="66"/>
      <c r="F80" s="66"/>
      <c r="G80" s="67"/>
      <c r="I80" s="88"/>
      <c r="K80" s="87"/>
    </row>
    <row r="81" spans="1:11" ht="36.75" thickBot="1">
      <c r="A81" s="109" t="s">
        <v>1180</v>
      </c>
      <c r="B81" s="110"/>
      <c r="C81" s="111"/>
      <c r="D81" s="112">
        <f>D76+D71+D67+D62+D58+D54+D42+D24+D15+D8+D3+D19</f>
        <v>325</v>
      </c>
      <c r="E81" s="113">
        <f>E76+E71+E67+E62+E58+E54+E42+E24+E15+E8+E3+E19</f>
        <v>161</v>
      </c>
      <c r="F81" s="114">
        <f>(E81/D81)*100</f>
        <v>49.53846153846154</v>
      </c>
      <c r="G81" s="115" t="str">
        <f>IF(F81&lt;16,"F",IF(F81&lt;34,"D",IF(F81&lt;51,"C",IF(F81&lt;68,"B",IF(F81&lt;86,"A",IF(F81&lt;101,"A+"," "))))))</f>
        <v>C</v>
      </c>
      <c r="I81" s="116" t="s">
        <v>1180</v>
      </c>
      <c r="J81" s="117">
        <f>SUM(J3:J80)</f>
        <v>1096.6835000000001</v>
      </c>
      <c r="K81" s="117">
        <f>SUM(K3:K80)</f>
        <v>542.78010000000006</v>
      </c>
    </row>
  </sheetData>
  <customSheetViews>
    <customSheetView guid="{15F8A144-BC19-4B70-B468-75C2D0F16780}" scale="72">
      <selection sqref="A1:G1"/>
      <pageMargins left="0" right="0" top="0" bottom="0" header="0" footer="0"/>
    </customSheetView>
  </customSheetViews>
  <mergeCells count="2">
    <mergeCell ref="A1:G1"/>
    <mergeCell ref="I1:K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335A15C124E740BB58EA6804361AE3" ma:contentTypeVersion="15" ma:contentTypeDescription="Create a new document." ma:contentTypeScope="" ma:versionID="978fd225e0e4c27af53bf7512122893a">
  <xsd:schema xmlns:xsd="http://www.w3.org/2001/XMLSchema" xmlns:xs="http://www.w3.org/2001/XMLSchema" xmlns:p="http://schemas.microsoft.com/office/2006/metadata/properties" xmlns:ns2="43e419f6-37f6-49b5-b563-10601fccfb28" xmlns:ns3="473234c5-a4d5-47db-a25f-6ba032a3be60" targetNamespace="http://schemas.microsoft.com/office/2006/metadata/properties" ma:root="true" ma:fieldsID="b47729841f0fc2da2fe88f561f32b215" ns2:_="" ns3:_="">
    <xsd:import namespace="43e419f6-37f6-49b5-b563-10601fccfb28"/>
    <xsd:import namespace="473234c5-a4d5-47db-a25f-6ba032a3be6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e419f6-37f6-49b5-b563-10601fccfb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1333eba-a226-4e75-a1ae-bcae2d5cf2b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3234c5-a4d5-47db-a25f-6ba032a3be6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59452a0-4f28-4168-8388-8645a69789ac}" ma:internalName="TaxCatchAll" ma:showField="CatchAllData" ma:web="473234c5-a4d5-47db-a25f-6ba032a3be6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e419f6-37f6-49b5-b563-10601fccfb28">
      <Terms xmlns="http://schemas.microsoft.com/office/infopath/2007/PartnerControls"/>
    </lcf76f155ced4ddcb4097134ff3c332f>
    <TaxCatchAll xmlns="473234c5-a4d5-47db-a25f-6ba032a3be60" xsi:nil="true"/>
  </documentManagement>
</p:properties>
</file>

<file path=customXml/itemProps1.xml><?xml version="1.0" encoding="utf-8"?>
<ds:datastoreItem xmlns:ds="http://schemas.openxmlformats.org/officeDocument/2006/customXml" ds:itemID="{9B01C0B6-1287-4855-A1B5-E925F99B3479}"/>
</file>

<file path=customXml/itemProps2.xml><?xml version="1.0" encoding="utf-8"?>
<ds:datastoreItem xmlns:ds="http://schemas.openxmlformats.org/officeDocument/2006/customXml" ds:itemID="{6DC19714-E44E-429C-B42B-32C4967FE2F1}"/>
</file>

<file path=customXml/itemProps3.xml><?xml version="1.0" encoding="utf-8"?>
<ds:datastoreItem xmlns:ds="http://schemas.openxmlformats.org/officeDocument/2006/customXml" ds:itemID="{224C3327-DCB6-43B8-A3B5-3174520B63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Preston</dc:creator>
  <cp:keywords/>
  <dc:description/>
  <cp:lastModifiedBy>AME Australia</cp:lastModifiedBy>
  <cp:revision/>
  <dcterms:created xsi:type="dcterms:W3CDTF">2021-01-04T20:51:00Z</dcterms:created>
  <dcterms:modified xsi:type="dcterms:W3CDTF">2023-04-18T02:44:59Z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0x0101006C335A15C124E740BB58EA6804361AE3</vt:lpwstr>
  </property>
</Properties>
</file>